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00" tabRatio="622" firstSheet="20" activeTab="25"/>
  </bookViews>
  <sheets>
    <sheet name="项目支出绩效自评表_1" sheetId="2" r:id="rId1"/>
    <sheet name="项目支出绩效自评表_2" sheetId="3" r:id="rId2"/>
    <sheet name="项目支出绩效自评表_3" sheetId="5" r:id="rId3"/>
    <sheet name="项目支出绩效自评表_4" sheetId="7" r:id="rId4"/>
    <sheet name="项目支出绩效自评表_5" sheetId="8" r:id="rId5"/>
    <sheet name="项目支出绩效自评表_6" sheetId="9" r:id="rId6"/>
    <sheet name="项目支出绩效自评表_7" sheetId="10" r:id="rId7"/>
    <sheet name="项目支出绩效自评表_8" sheetId="11" r:id="rId8"/>
    <sheet name="项目支出绩效自评表_9" sheetId="12" r:id="rId9"/>
    <sheet name="项目支出绩效自评表_10" sheetId="13" r:id="rId10"/>
    <sheet name="项目支出绩效自评表_11" sheetId="14" r:id="rId11"/>
    <sheet name="项目支出绩效自评表_12" sheetId="15" r:id="rId12"/>
    <sheet name="项目支出绩效自评表_13" sheetId="16" r:id="rId13"/>
    <sheet name="项目支出绩效自评表_14" sheetId="17" r:id="rId14"/>
    <sheet name="项目支出绩效自评表_15" sheetId="18" r:id="rId15"/>
    <sheet name="项目支出绩效自评表_16" sheetId="19" r:id="rId16"/>
    <sheet name="项目支出绩效自评表_17" sheetId="20" r:id="rId17"/>
    <sheet name="项目支出绩效自评表_18" sheetId="22" r:id="rId18"/>
    <sheet name="项目支出绩效自评表_19" sheetId="28" r:id="rId19"/>
    <sheet name="项目支出绩效自评表_20" sheetId="29" r:id="rId20"/>
    <sheet name="项目支出绩效自评表_21" sheetId="31" r:id="rId21"/>
    <sheet name="项目支出绩效自评表_22" sheetId="32" r:id="rId22"/>
    <sheet name="项目支出绩效自评表_23" sheetId="33" r:id="rId23"/>
    <sheet name="项目支出绩效自评表_24" sheetId="34" r:id="rId24"/>
    <sheet name="项目支出绩效自评表_25" sheetId="35" r:id="rId25"/>
    <sheet name="项目支出绩效自评表_26" sheetId="36" r:id="rId26"/>
  </sheets>
  <definedNames>
    <definedName name="_xlnm._FilterDatabase" localSheetId="1" hidden="1">项目支出绩效自评表_2!$A$14:$K$37</definedName>
  </definedNames>
  <calcPr calcId="144525"/>
</workbook>
</file>

<file path=xl/comments1.xml><?xml version="1.0" encoding="utf-8"?>
<comments xmlns="http://schemas.openxmlformats.org/spreadsheetml/2006/main">
  <authors>
    <author>user</author>
  </authors>
  <commentList>
    <comment ref="H15" authorId="0">
      <text>
        <r>
          <rPr>
            <sz val="9"/>
            <rFont val="宋体"/>
            <charset val="134"/>
          </rPr>
          <t>评分标准11分：
①傣医适宜技术培训人数=15人，得11分；
②傣医适宜技术培训人数每少1人，扣1分，扣完为止。
反映傣医适宜技术培训（赴西双版纳培训）人员情况。</t>
        </r>
      </text>
    </comment>
    <comment ref="H16" authorId="0">
      <text>
        <r>
          <rPr>
            <sz val="9"/>
            <rFont val="宋体"/>
            <charset val="134"/>
          </rPr>
          <t>评分标准11分：
①特色诊疗技术及生物安全培训人数=100人，得11分；
②特色诊疗技术及生物安全培训人数每少1人，扣1分，扣完这止。
反映特色诊疗技术培训及生物安全培训参训人员情况。</t>
        </r>
      </text>
    </comment>
    <comment ref="H17" authorId="0">
      <text>
        <r>
          <rPr>
            <sz val="9"/>
            <rFont val="宋体"/>
            <charset val="134"/>
          </rPr>
          <t>评分标准7分：
①中医药民族医药传承人数=5人，得7分；
②中医药民族医药传承人数每少1人，扣2分，扣完为止。
反映中医药民族医药传承人数。</t>
        </r>
      </text>
    </comment>
    <comment ref="H18" authorId="0">
      <text>
        <r>
          <rPr>
            <sz val="9"/>
            <rFont val="宋体"/>
            <charset val="134"/>
          </rPr>
          <t>评分标准7分：
①中医药文化宣传次数≥1次，得7分；
②中医药文化宣传次数＜1次，得0分。
反映开展中医药文化宣传次数。</t>
        </r>
      </text>
    </comment>
    <comment ref="H19" authorId="0">
      <text>
        <r>
          <rPr>
            <sz val="9"/>
            <rFont val="宋体"/>
            <charset val="134"/>
          </rPr>
          <t>评分标准7分：
①院内中药制剂开发种类=2种，得7分；
②院内中药制剂开发种类=1种，得3分；
③院内中药制剂开发种类＜1种，得0分。
反映全州院内中药制剂开发种类数。</t>
        </r>
      </text>
    </comment>
    <comment ref="H20" authorId="0">
      <text>
        <r>
          <rPr>
            <sz val="9"/>
            <rFont val="宋体"/>
            <charset val="134"/>
          </rPr>
          <t>评分标准7分：
①人才培养及宣传完成时限&lt;=12月，得7分；
②人才培养及宣传完成时限超12月，得0分。
反映人才培养及宣传在2023年12月底前完成。</t>
        </r>
      </text>
    </comment>
    <comment ref="H21" authorId="0">
      <text>
        <r>
          <rPr>
            <sz val="9"/>
            <rFont val="宋体"/>
            <charset val="134"/>
          </rPr>
          <t>评分标准10分：
①人才培养及能力提升参训率≥95%，得10分；
②人才培养及能力提升参训率≥90%，得7分；
③人才培养及能力提升参训率≥85%，得4分；
④人才培养及能力提升参训率≥80%，得1分：
⑤人才培养及能力提升参训率＜80%，得0分。
反映人才培养及能力提升参训人员情况。</t>
        </r>
      </text>
    </comment>
    <comment ref="H22" authorId="0">
      <text>
        <r>
          <rPr>
            <sz val="9"/>
            <rFont val="宋体"/>
            <charset val="134"/>
          </rPr>
          <t>评分标准10分：
①发展中医药相关政策知晓率≥80%，得10分；
②发展中医药相关政策知晓率≥75%，得7分；
③发展中医药相关政策知晓率≥70%，得4分；
④发展中医药相关政策知晓率≥65%，得2分；
⑤中医药文化政策知晓率＜65%，得0分。
反映群众知晓发展中医药相关政策情况。</t>
        </r>
      </text>
    </comment>
    <comment ref="H23" authorId="0">
      <text>
        <r>
          <rPr>
            <sz val="9"/>
            <rFont val="宋体"/>
            <charset val="134"/>
          </rPr>
          <t>评分标准10分：
①中医药院内制剂培训、病原微生物生物安全培训机构达标=100%，得10分；
②中医药院内制剂培训、病原微生物生物安全培训机构达标≥95%，得7分；
③中医药院内制剂培训、病原微生物生物安全培训机构达标≥90%，得4分；
④中医药院内制剂培训、病原微生物生物安全培训机构达标＜90%，得0分。
反映中医药院内制剂培训、病原微生物生物安全培训（州内培训）机构达标情况。</t>
        </r>
      </text>
    </comment>
    <comment ref="H24" authorId="0">
      <text>
        <r>
          <rPr>
            <sz val="9"/>
            <rFont val="宋体"/>
            <charset val="134"/>
          </rPr>
          <t>评分标准5分：
①受训学员满意度≥90，得5分；
②受训学员满意度≥85%，得4分；
③受训学员满意度≥80%，得2分；
④受训学员满意度＜80%，得0分。
反映受训学员满意调查情况。</t>
        </r>
      </text>
    </comment>
    <comment ref="H25" authorId="0">
      <text>
        <r>
          <rPr>
            <sz val="9"/>
            <rFont val="宋体"/>
            <charset val="134"/>
          </rPr>
          <t>评分标准5分：
①民众调查满意度≥90，得5分；
②民众调查满意度≥85%，得4分；
③民众调查满意度≥80%，得2分；
④民众调查满意度＜80%，得0分。
反映民众满意调查情况。</t>
        </r>
      </text>
    </comment>
  </commentList>
</comments>
</file>

<file path=xl/comments10.xml><?xml version="1.0" encoding="utf-8"?>
<comments xmlns="http://schemas.openxmlformats.org/spreadsheetml/2006/main">
  <authors>
    <author>user</author>
  </authors>
  <commentList>
    <comment ref="H15" authorId="0">
      <text>
        <r>
          <rPr>
            <sz val="9"/>
            <rFont val="宋体"/>
            <charset val="134"/>
          </rPr>
          <t>25公。
2024年公益性岗位人员数=2人，得25分，第少1人，按50%比例扣分。
反映2024年公益性岗位人员数。</t>
        </r>
      </text>
    </comment>
    <comment ref="H16" authorId="0">
      <text>
        <r>
          <rPr>
            <sz val="9"/>
            <rFont val="宋体"/>
            <charset val="134"/>
          </rPr>
          <t>25分。
公益性岗位社会保险补贴兑付时限≤12月，得25分，跨年兑付不提分。
反映公益性岗位社会保险补贴兑付时限须在年内完成的要求。</t>
        </r>
      </text>
    </comment>
    <comment ref="H17" authorId="0">
      <text>
        <r>
          <rPr>
            <sz val="9"/>
            <rFont val="宋体"/>
            <charset val="134"/>
          </rPr>
          <t>年度内公益性岗位运行正常运转，得30分，每运转不正常1个月，扣3分，扣完为止。
反映公益性岗位运行是否正常运转。</t>
        </r>
      </text>
    </comment>
    <comment ref="H18" authorId="0">
      <text>
        <r>
          <rPr>
            <sz val="9"/>
            <rFont val="宋体"/>
            <charset val="134"/>
          </rPr>
          <t>公益性岗位人员对资金兑付的满意度=100%，得10分，有1人不满意扣5分，扣完为止。
反映公益性岗位人员对资金兑付的满意度调查情况。</t>
        </r>
      </text>
    </comment>
  </commentList>
</comments>
</file>

<file path=xl/comments11.xml><?xml version="1.0" encoding="utf-8"?>
<comments xmlns="http://schemas.openxmlformats.org/spreadsheetml/2006/main">
  <authors>
    <author>user</author>
  </authors>
  <commentList>
    <comment ref="H15" authorId="0">
      <text>
        <r>
          <rPr>
            <sz val="9"/>
            <rFont val="宋体"/>
            <charset val="134"/>
          </rPr>
          <t>25分。引导转化乡村执业（助理）医师培训人员数≥148人，得25分，每少1人扣1分，扣完为止。
反映引导转化乡村执业（助理）医师培训人员数量情况</t>
        </r>
      </text>
    </comment>
    <comment ref="H16" authorId="0">
      <text>
        <r>
          <rPr>
            <sz val="9"/>
            <rFont val="宋体"/>
            <charset val="134"/>
          </rPr>
          <t>25分。
①乡村执业（助理）医师培训考核合格率≥90%，得25分；
②乡村执业（助理）医师培训考核合格率≥85%，得17分；
③乡村执业（助理）医师培训考核合格率≥80%，得8分；
④乡村执业（助理）医师培训考核合格率＜80%，得0分。
反映乡村执业（助理）医师培训考核合格情况</t>
        </r>
      </text>
    </comment>
    <comment ref="H17" authorId="0">
      <text>
        <r>
          <rPr>
            <sz val="9"/>
            <rFont val="宋体"/>
            <charset val="134"/>
          </rPr>
          <t>30分。①实施省级补助乡村医生参加养老保险辖区内县市区覆盖率=100%，得30分；
②实施省级补助乡村医生参加养老保险辖区内县市区覆盖率≥95%，得20分；
③实施省级补助乡村医生参加养老保险辖区内县市区覆盖率≥85%，得10分；
④实施省级补助乡村医生参加养老保险辖区内县市区覆盖率＜80%，得0分。
反映实施省级补助乡村医生参加养老保险辖区内县市区覆盖范围</t>
        </r>
      </text>
    </comment>
    <comment ref="H18" authorId="0">
      <text>
        <r>
          <rPr>
            <sz val="9"/>
            <rFont val="宋体"/>
            <charset val="134"/>
          </rPr>
          <t>10分。
①乡村执业（助理）医师培训对象满意度≥90%，得10分；
②乡村执业（助理）医师培训对象满意度≥85%，得7分；
③乡村执业（助理）医师培训对象满意度≥80%，得4分；
④乡村执业（助理）医师培训对象满意度＜80%，得0分。
反映引导转化乡村执业（助理）医师培训对象满意度调查情况</t>
        </r>
      </text>
    </comment>
  </commentList>
</comments>
</file>

<file path=xl/comments12.xml><?xml version="1.0" encoding="utf-8"?>
<comments xmlns="http://schemas.openxmlformats.org/spreadsheetml/2006/main">
  <authors>
    <author>user</author>
  </authors>
  <commentList>
    <comment ref="H15" authorId="0">
      <text>
        <r>
          <rPr>
            <sz val="9"/>
            <rFont val="宋体"/>
            <charset val="134"/>
          </rPr>
          <t>评分标准20分：
公益岗社会保险享受人员数=2人，得20分，年少1人扣10分，扣完为止。
反映公益岗社会保险享受人数情况</t>
        </r>
      </text>
    </comment>
    <comment ref="H16" authorId="0">
      <text>
        <r>
          <rPr>
            <sz val="9"/>
            <rFont val="宋体"/>
            <charset val="134"/>
          </rPr>
          <t>评分标准15分：
社会保险足额兑付率达100%，得15分，否则不得分。
反映社会保险是否足额兑付情况</t>
        </r>
      </text>
    </comment>
    <comment ref="H17" authorId="0">
      <text>
        <r>
          <rPr>
            <sz val="9"/>
            <rFont val="宋体"/>
            <charset val="134"/>
          </rPr>
          <t>评分标准15分：
资金及时兑付时限在30天内完成，得15分，否则不得分。
反映资金及时兑付时限要求为30天内完成。</t>
        </r>
      </text>
    </comment>
    <comment ref="H18" authorId="0">
      <text>
        <r>
          <rPr>
            <sz val="9"/>
            <rFont val="宋体"/>
            <charset val="134"/>
          </rPr>
          <t>评分标准30分：
部门正常运转，得30分，否则不得分。
反映部门认真履职，机关正常运转情况</t>
        </r>
      </text>
    </comment>
    <comment ref="H19" authorId="0">
      <text>
        <r>
          <rPr>
            <sz val="9"/>
            <rFont val="宋体"/>
            <charset val="134"/>
          </rPr>
          <t>评分标准10分：
公益岗人员满意度100%，得10分，否则不得分。
反映公益岗人员满意度调查情况。</t>
        </r>
      </text>
    </comment>
  </commentList>
</comments>
</file>

<file path=xl/comments13.xml><?xml version="1.0" encoding="utf-8"?>
<comments xmlns="http://schemas.openxmlformats.org/spreadsheetml/2006/main">
  <authors>
    <author>user</author>
  </authors>
  <commentList>
    <comment ref="H15" authorId="0">
      <text>
        <r>
          <rPr>
            <sz val="9"/>
            <rFont val="宋体"/>
            <charset val="134"/>
          </rPr>
          <t>评分标准10分；
三会一课有方案、按时开展=100%，得10分；每少开展1项扣3分，扣完为止。
反映完成每月1次支委会，每季度1次党员大会，每年支部书记讲党课1次的要求</t>
        </r>
      </text>
    </comment>
    <comment ref="H16" authorId="0">
      <text>
        <r>
          <rPr>
            <sz val="9"/>
            <rFont val="宋体"/>
            <charset val="134"/>
          </rPr>
          <t>评分标准10分。
①“万名党员进党校”培训参训率≥80%，得10分；
②“万名党员进党校”培训参训率≥75%，得6分；
③“万名党员进党校”培训参训率≥70%，得2分；
④“万名党员进党校”培训参训率∠70%，得0分。
反映“万名党员进党校”培训实际参训与计划的比例。</t>
        </r>
      </text>
    </comment>
    <comment ref="H17" authorId="0">
      <text>
        <r>
          <rPr>
            <sz val="9"/>
            <rFont val="宋体"/>
            <charset val="134"/>
          </rPr>
          <t>10分。
年内党建检查指导次数≥4次，得10分，每少1次扣2.5分。扣完为止。
反映年内党建检查指导次数。</t>
        </r>
      </text>
    </comment>
    <comment ref="H18" authorId="0">
      <text>
        <r>
          <rPr>
            <sz val="9"/>
            <rFont val="宋体"/>
            <charset val="134"/>
          </rPr>
          <t>10分。
支部规范化建设达标率=100%，得10分；
基本组织建设标准化、基本队伍建设标准化、基本活动建设标准化、基本制度建设标准化、基本保障建设标准化五项中一项不达标扣2分，扣完为止。
反映支部规范化建设五项指标达标要求。</t>
        </r>
      </text>
    </comment>
    <comment ref="H19" authorId="0">
      <text>
        <r>
          <rPr>
            <sz val="9"/>
            <rFont val="宋体"/>
            <charset val="134"/>
          </rPr>
          <t>30分。
①融入城市基层党建“三服务”党员参与率=100%，得30分；
②融入城市基层党建“三服务”党员参与率≥90%，得20分；
③融入城市基层党建“三服务”党员参与率≥80%，得10分；
④融入城市基层党建“三服务”党员参与率＜80%，得0分。
反映融入城市基层党建“三服务”党员参与情况。</t>
        </r>
      </text>
    </comment>
    <comment ref="H20" authorId="0">
      <text>
        <r>
          <rPr>
            <sz val="9"/>
            <rFont val="宋体"/>
            <charset val="134"/>
          </rPr>
          <t>10分。
①党员对开展支部活动的满意率≥90%，得10分；
②党员对开展支部活动的满意率≥85%，得7分；
③党员对开展支部活动的满意率≥80%，得4分；
④党员对开展支部活动的满意率≥75%，得2分；
⑤党员对开展支部活动的满意率＜75%，得0分。
反映党员对开展支部活动的满意度调查情况</t>
        </r>
      </text>
    </comment>
  </commentList>
</comments>
</file>

<file path=xl/comments14.xml><?xml version="1.0" encoding="utf-8"?>
<comments xmlns="http://schemas.openxmlformats.org/spreadsheetml/2006/main">
  <authors>
    <author>user</author>
  </authors>
  <commentList>
    <comment ref="H15" authorId="0">
      <text>
        <r>
          <rPr>
            <sz val="9"/>
            <rFont val="宋体"/>
            <charset val="134"/>
          </rPr>
          <t>5分。
①开展职业健康免费检查人数≧400人，得5分；
②开展职业健康免费检查人数≧390人，得3分；
③开展职业健康免费检查人数≧380人，得1分；
④开展职业健康免费检查人数&lt;380人，得0分。
反映开展职业健康免费检查人数情况。</t>
        </r>
      </text>
    </comment>
    <comment ref="H16" authorId="0">
      <text>
        <r>
          <rPr>
            <sz val="9"/>
            <rFont val="宋体"/>
            <charset val="134"/>
          </rPr>
          <t>5分。
妇幼专干培训完成率=100%，得5分，否则不得分。
反映妇幼专干培训按计划完成情况</t>
        </r>
        <r>
          <rPr>
            <b/>
            <sz val="9"/>
            <rFont val="宋体"/>
            <charset val="134"/>
          </rPr>
          <t xml:space="preserve">
范晓萍:</t>
        </r>
        <r>
          <rPr>
            <sz val="9"/>
            <rFont val="宋体"/>
            <charset val="134"/>
          </rPr>
          <t xml:space="preserve">
5</t>
        </r>
      </text>
    </comment>
    <comment ref="H17" authorId="0">
      <text>
        <r>
          <rPr>
            <sz val="9"/>
            <rFont val="宋体"/>
            <charset val="134"/>
          </rPr>
          <t>5分。
5岁以下儿童死亡评审次数≥2次，得5分，每少1次扣2.5分，扣完为止。
反映孕产妇重症评审次数。</t>
        </r>
      </text>
    </comment>
    <comment ref="H18" authorId="0">
      <text>
        <r>
          <rPr>
            <sz val="9"/>
            <rFont val="宋体"/>
            <charset val="134"/>
          </rPr>
          <t>5分。
①开展妇幼健康业务培训人数≧240人，得5分；
②开展妇幼健康业务培训人数≧230人，得3分；
③开展妇幼健康业务培训人数≧220人，得1分；
④开展妇幼健康业务培训人数&lt;220人，得0分。
反映开展妇幼健康业务培训人数。</t>
        </r>
      </text>
    </comment>
    <comment ref="H19" authorId="0">
      <text>
        <r>
          <rPr>
            <sz val="9"/>
            <rFont val="宋体"/>
            <charset val="134"/>
          </rPr>
          <t>5分。
职业健康检查机构资质达标率=100%，得5分，否则不得分。
反映职业健康检查机构监测资质达标要求</t>
        </r>
      </text>
    </comment>
    <comment ref="H20" authorId="0">
      <text>
        <r>
          <rPr>
            <sz val="9"/>
            <rFont val="宋体"/>
            <charset val="134"/>
          </rPr>
          <t>5分。
孕产妇死亡评审时限≤30天，得5分。每超1天，扣1分，扣完为止。
反映孕产妇死亡后30天内完成评审工作。</t>
        </r>
      </text>
    </comment>
    <comment ref="H21" authorId="0">
      <text>
        <r>
          <rPr>
            <sz val="9"/>
            <rFont val="宋体"/>
            <charset val="134"/>
          </rPr>
          <t>15分。
400名企业职工免费开展职业健康检查资金有保障，得15分，每少保障1人，扣0.5分，扣完为止。
反映400人企业职工免费开展职业健康检查资金保障情况</t>
        </r>
      </text>
    </comment>
    <comment ref="H22" authorId="0">
      <text>
        <r>
          <rPr>
            <sz val="9"/>
            <rFont val="宋体"/>
            <charset val="134"/>
          </rPr>
          <t>15分：
①婴儿死亡率&lt;=4‰，得15分；
②婴儿死亡率＞4‰，得0分。
反映婴儿死亡率控制要求。</t>
        </r>
      </text>
    </comment>
    <comment ref="H23" authorId="0">
      <text>
        <r>
          <rPr>
            <sz val="9"/>
            <rFont val="宋体"/>
            <charset val="134"/>
          </rPr>
          <t>5分。
①妇幼专干培训人员满意度≥80%，得5分；
②妇幼专干培训人员满意度＜80%，得0分。
反映妇幼专干培训人员满意度调查情况</t>
        </r>
      </text>
    </comment>
    <comment ref="H24" authorId="0">
      <text>
        <r>
          <rPr>
            <sz val="9"/>
            <rFont val="宋体"/>
            <charset val="134"/>
          </rPr>
          <t>5分。
①职业健康免费检查人员满意度≧90%，得5分；
②职业健康免费检查人员满意度≧85%，得2分；
③职业健康免费检查人员满意度&lt;85%，得0分。
反映职业健康免费检查人员满意度调查情况。</t>
        </r>
      </text>
    </comment>
  </commentList>
</comments>
</file>

<file path=xl/comments15.xml><?xml version="1.0" encoding="utf-8"?>
<comments xmlns="http://schemas.openxmlformats.org/spreadsheetml/2006/main">
  <authors>
    <author>user</author>
  </authors>
  <commentList>
    <comment ref="H15" authorId="0">
      <text>
        <r>
          <rPr>
            <sz val="9"/>
            <rFont val="宋体"/>
            <charset val="134"/>
          </rPr>
          <t>评分标准20分；
保障保安工资12月工资，得10分；保障月娄少1个月，扣1.5分，扣完为止。
反映保障保安工资月数</t>
        </r>
      </text>
    </comment>
    <comment ref="H16" authorId="0">
      <text>
        <r>
          <rPr>
            <sz val="9"/>
            <rFont val="宋体"/>
            <charset val="134"/>
          </rPr>
          <t>2024年12月前厅级领导工作经费100%使用完，得10分，未及时兑付，按比例扣减。
反映厅级领导工作经费在12月前执行情况</t>
        </r>
      </text>
    </comment>
    <comment ref="H17" authorId="0">
      <text>
        <r>
          <rPr>
            <sz val="9"/>
            <rFont val="宋体"/>
            <charset val="134"/>
          </rPr>
          <t>评分标准15分；
资金于12月底前使用完，得15分，使用不完的部门按占比扣分。
反映资金使用执行时间要求</t>
        </r>
      </text>
    </comment>
    <comment ref="H18" authorId="0">
      <text>
        <r>
          <rPr>
            <sz val="9"/>
            <rFont val="宋体"/>
            <charset val="134"/>
          </rPr>
          <t>10分。义务植树费14940元，得10分，不足27600元按比例扣分。
反映2023年义务植树费标准</t>
        </r>
      </text>
    </comment>
    <comment ref="H19" authorId="0">
      <text>
        <r>
          <rPr>
            <sz val="9"/>
            <rFont val="宋体"/>
            <charset val="134"/>
          </rPr>
          <t>10分。保安人员1人1年工资标准为27600元，得10分，不足27600元按比例扣分。
反映保安人员年工资标准</t>
        </r>
      </text>
    </comment>
    <comment ref="H20" authorId="0">
      <text>
        <r>
          <rPr>
            <sz val="9"/>
            <rFont val="宋体"/>
            <charset val="134"/>
          </rPr>
          <t>评分标准30分：
部门正常运转得30分，否则不得分。
反映部门运行是否正常</t>
        </r>
      </text>
    </comment>
    <comment ref="H21" authorId="0">
      <text>
        <r>
          <rPr>
            <sz val="9"/>
            <rFont val="宋体"/>
            <charset val="134"/>
          </rPr>
          <t>评分标准10分：
①干部职工满意度≥90%，得10分；
②干部职工满意度≥80%，得7分；
③干部职工满意度≥70%，得4分；
④干部职工满意度≥60%，得1分；
⑤干部职工满意度＜60%，得0分。"
德财预〔2023〕77号：德宏州财政局关于下达州级领导工作经费的通知</t>
        </r>
      </text>
    </comment>
  </commentList>
</comments>
</file>

<file path=xl/comments16.xml><?xml version="1.0" encoding="utf-8"?>
<comments xmlns="http://schemas.openxmlformats.org/spreadsheetml/2006/main">
  <authors>
    <author>user</author>
  </authors>
  <commentList>
    <comment ref="H15" authorId="0">
      <text>
        <r>
          <rPr>
            <sz val="9"/>
            <rFont val="宋体"/>
            <charset val="134"/>
          </rPr>
          <t>20分。
三会一课有方案、按时开展=100%，得20分；每少开展1项，扣5分，扣完为止。
反映反映完成每月1次支委会，每季度1次党员大会，每年支部书记讲党课1次的要求</t>
        </r>
      </text>
    </comment>
    <comment ref="H16" authorId="0">
      <text>
        <r>
          <rPr>
            <sz val="9"/>
            <rFont val="宋体"/>
            <charset val="134"/>
          </rPr>
          <t>10分。
10个党支部“先进”晋位升级率=100%，得10分，每少1个支部晋升“先进”扣1分，扣完为止。
反映10党支部“先进”晋位升级情况。</t>
        </r>
      </text>
    </comment>
    <comment ref="H17" authorId="0">
      <text>
        <r>
          <rPr>
            <sz val="9"/>
            <rFont val="宋体"/>
            <charset val="134"/>
          </rPr>
          <t>10分。
年内党建检查指导次数≥4次，得10分，每少1次检查指导扣2.5分，扣完为止。
反映年内党建检查指导次数。</t>
        </r>
      </text>
    </comment>
    <comment ref="H18" authorId="0">
      <text>
        <r>
          <rPr>
            <sz val="9"/>
            <rFont val="宋体"/>
            <charset val="134"/>
          </rPr>
          <t>10分。
支部规范化建设达标率=100%，得10分；基本组织建设标准化、基本队伍建设标准化、基本活动建设标准化、基本制度建设标准化、基本保障建设标准化五项中一项不达标扣2分，扣完为止。
反映支部规范化建设五项指标达标要求。</t>
        </r>
      </text>
    </comment>
    <comment ref="H19" authorId="0">
      <text>
        <r>
          <rPr>
            <sz val="9"/>
            <rFont val="宋体"/>
            <charset val="134"/>
          </rPr>
          <t>30分。
①融入城市基层党建“三服务”党员参与率=100%，得30分；
②融入城市基层党建“三服务”党员参与率≥90%，得20分；
③融入城市基层党建“三服务”党员参与率≥80%，得10分；
④融入城市基层党建“三服务”党员参与率＜80%，得0分。
反映融入城市基层党建“三服务”党员参与情况。</t>
        </r>
      </text>
    </comment>
    <comment ref="H20" authorId="0">
      <text>
        <r>
          <rPr>
            <sz val="9"/>
            <rFont val="宋体"/>
            <charset val="134"/>
          </rPr>
          <t>10分。
①党员对开展支部活动的满意率≥90%，得10分；
②党员对开展支部活动的满意率≥85%，得7分；
③党员对开展支部活动的满意率≥80%，得4分；
④党员对开展支部活动的满意率≥75%，得2分；
⑤党员对开展支部活动的满意率＜75%，得0分。
反映党员对开展支部活动的满意度调查情况。</t>
        </r>
      </text>
    </comment>
  </commentList>
</comments>
</file>

<file path=xl/comments17.xml><?xml version="1.0" encoding="utf-8"?>
<comments xmlns="http://schemas.openxmlformats.org/spreadsheetml/2006/main">
  <authors>
    <author>user</author>
  </authors>
  <commentList>
    <comment ref="H15" authorId="0">
      <text>
        <r>
          <rPr>
            <sz val="9"/>
            <rFont val="宋体"/>
            <charset val="134"/>
          </rPr>
          <t>评分标准20分：
开展爱国卫生工作调研督导≥2次，得20分，每少1次扣710分，扣完为止。
反映开展爱国卫生工作调研督导次数</t>
        </r>
      </text>
    </comment>
    <comment ref="H16" authorId="0">
      <text>
        <r>
          <rPr>
            <sz val="9"/>
            <rFont val="宋体"/>
            <charset val="134"/>
          </rPr>
          <t>评分标准15分：
开展爱国卫生工作宣传活动次数=1次，得15分，否则不得分。
反映开展爱国卫生工作宣传活动次数</t>
        </r>
      </text>
    </comment>
    <comment ref="H17" authorId="0">
      <text>
        <r>
          <rPr>
            <sz val="9"/>
            <rFont val="宋体"/>
            <charset val="134"/>
          </rPr>
          <t>评分标准15分：
采购公文用纸量=30件，得15分，每少1件扣3分，扣完为止。
反映采购公文用纸量情况</t>
        </r>
      </text>
    </comment>
    <comment ref="H18" authorId="0">
      <text>
        <r>
          <rPr>
            <sz val="9"/>
            <rFont val="宋体"/>
            <charset val="134"/>
          </rPr>
          <t>评分标准15分：
①群众对创卫工作的知晓率≥80%，得15分，
②群众对创卫工作的知晓率≥75%，得10分，
③群众对创卫工作的知晓率≥70%，得5分，
④群众对创卫工作的知晓率＜70%，得0分。
反映群众对创卫相关工作知晓调查情况</t>
        </r>
      </text>
    </comment>
    <comment ref="H19" authorId="0">
      <text>
        <r>
          <rPr>
            <sz val="9"/>
            <rFont val="宋体"/>
            <charset val="134"/>
          </rPr>
          <t>评分标准15分：
①群众文明素质和健康水平不断加强，得15分；
②群众文明素质和健康水平持平，得5分；
③群众文明素质和健康水有所下降，得0分。
反映创卫工作促进群众文明素质和健康水平情况</t>
        </r>
      </text>
    </comment>
    <comment ref="H20" authorId="0">
      <text>
        <r>
          <rPr>
            <sz val="9"/>
            <rFont val="宋体"/>
            <charset val="134"/>
          </rPr>
          <t>评分标准10分：
①群众对创卫工作的满意度≥90%，得10分，
②群众对创卫工作的满意度≥85%，得5分，
③群众对创卫工作的满意度≥80%，得3分，
④群众对创卫工作的满意度＜80%，得0分。
④群众对创卫工作的满意度＜80%，得0分。
反映群众对创卫工作满意度调查情况</t>
        </r>
      </text>
    </comment>
  </commentList>
</comments>
</file>

<file path=xl/comments18.xml><?xml version="1.0" encoding="utf-8"?>
<comments xmlns="http://schemas.openxmlformats.org/spreadsheetml/2006/main">
  <authors>
    <author>user</author>
  </authors>
  <commentList>
    <comment ref="H15" authorId="0">
      <text>
        <r>
          <rPr>
            <sz val="9"/>
            <rFont val="宋体"/>
            <charset val="134"/>
          </rPr>
          <t>20分。
①主题党日活动有方案、按时开展2次，得20分；
②主题党日活动有方案、按时开展1次，得10分；
③主题党日未开展不得分。
反映组织离退休党员开展主题活动次数 。</t>
        </r>
      </text>
    </comment>
    <comment ref="H16" authorId="0">
      <text>
        <r>
          <rPr>
            <sz val="9"/>
            <rFont val="宋体"/>
            <charset val="134"/>
          </rPr>
          <t>15分。
支部规范化建设达标率=100%，得15分；
基本组织建设标准化、基本队伍建设标准化、基本活动建设标准化、基本制度建设标准化、基本保障建设标准化五项中一项不达标扣3分，扣完为止。
反映支部基本组织建设标准化、基本队伍建设标准化、基本活动建设标准化、基本制度建设标准化、基本保障建设标准化情况</t>
        </r>
      </text>
    </comment>
    <comment ref="H17" authorId="0">
      <text>
        <r>
          <rPr>
            <sz val="9"/>
            <rFont val="宋体"/>
            <charset val="134"/>
          </rPr>
          <t>15分。
①主题党日活动11月底前开展2次，得15分；
②主题党日活动11月底前开展1次，得7.5分；
③主题党日未开展不得分。
反映组织离退休党员开展主题活动时限要求。</t>
        </r>
      </text>
    </comment>
    <comment ref="H18" authorId="0">
      <text>
        <r>
          <rPr>
            <sz val="9"/>
            <rFont val="宋体"/>
            <charset val="134"/>
          </rPr>
          <t>30分。
①对离退休党支部工作开展情况的投诉0次，得30分；
②对离退休党支部工作开展情况的投诉1次，得6分；
③对离退休党支部工作开展情况的投诉2-5次，得3分；
④对离退休党支部工作开展情况的投诉超过5次，得0分。
反映群众对离退休党支部工作开展情况的投诉次数</t>
        </r>
      </text>
    </comment>
    <comment ref="H19" authorId="0">
      <text>
        <r>
          <rPr>
            <sz val="9"/>
            <rFont val="宋体"/>
            <charset val="134"/>
          </rPr>
          <t>10分。
①离退休党员对离退休党支部工作的满意度≥90%，得10分；
②离退休党员对离退休党支部工作的满意度≥80%，得7分；
③离退休党员对离退休党支部工作的满意度≥70%，得4分；
④离退休党员对离退休党支部工作的满意度≥60%，得1分；
⑤离退休党员对离退休党支部工作的满意度＜60%，得0分。
反映离退休党员对离退休党支部工作的满意度调查情况</t>
        </r>
      </text>
    </comment>
  </commentList>
</comments>
</file>

<file path=xl/comments19.xml><?xml version="1.0" encoding="utf-8"?>
<comments xmlns="http://schemas.openxmlformats.org/spreadsheetml/2006/main">
  <authors>
    <author>user</author>
  </authors>
  <commentList>
    <comment ref="H15" authorId="0">
      <text>
        <r>
          <rPr>
            <sz val="9"/>
            <rFont val="宋体"/>
            <charset val="134"/>
          </rPr>
          <t>20分。
慰问计生特殊家庭户=20户，得20分；每少慰问1户扣1分，扣完为止。
反映慰问计生特殊家庭户情况。</t>
        </r>
      </text>
    </comment>
    <comment ref="H16" authorId="0">
      <text>
        <r>
          <rPr>
            <sz val="9"/>
            <rFont val="宋体"/>
            <charset val="134"/>
          </rPr>
          <t>15分。
①专项核查工作按要求完成率=100%，得15分；
②专项核查工作按要求完成率≥90%，得10分；
③专项核查工作按要求完成率≥80%，得5分；
④专项核查工作按要求完成率≤80%,得0分。
反映奖励与扶助工作调研核查按要求完成情况。</t>
        </r>
      </text>
    </comment>
    <comment ref="H17" authorId="0">
      <text>
        <r>
          <rPr>
            <sz val="9"/>
            <rFont val="宋体"/>
            <charset val="134"/>
          </rPr>
          <t>15分。
①慰问计生特殊家庭户标准=500元，得15分；
②慰问计生特殊家庭户标准低于500元，得0分。
反映按计划慰问计生特殊家庭户标准。</t>
        </r>
      </text>
    </comment>
    <comment ref="H18" authorId="0">
      <text>
        <r>
          <rPr>
            <sz val="9"/>
            <rFont val="宋体"/>
            <charset val="134"/>
          </rPr>
          <t>30分。
评分标准30分：
①对慰问计生特殊家庭工作的投诉次数=0次，得30分；
②对慰问计生特殊家庭工作的投诉次数=1次，得20分；
③对慰问计生特殊家庭工作的投诉次数=2次，得10分；
④对慰问计生特殊家庭工作的投诉次数≥3次，得0分。
反映对慰问计生特殊家庭工作的投诉次数</t>
        </r>
      </text>
    </comment>
    <comment ref="H19" authorId="0">
      <text>
        <r>
          <rPr>
            <sz val="9"/>
            <rFont val="宋体"/>
            <charset val="134"/>
          </rPr>
          <t>10分。
①慰问计生特殊家庭户的满意度≥90%，得10分；
②慰问计生特殊家庭户的满意度≥80%，得5分；
③慰问计生特殊家庭户的满意度≤80%得0分。
反映慰问计生特殊家庭户的满意调查情况。</t>
        </r>
      </text>
    </comment>
  </commentList>
</comments>
</file>

<file path=xl/comments2.xml><?xml version="1.0" encoding="utf-8"?>
<comments xmlns="http://schemas.openxmlformats.org/spreadsheetml/2006/main">
  <authors>
    <author>user</author>
  </authors>
  <commentList>
    <comment ref="H15" authorId="0">
      <text>
        <r>
          <rPr>
            <sz val="9"/>
            <rFont val="宋体"/>
            <charset val="134"/>
          </rPr>
          <t>评分标准3分：
①儿童预防接种建证率=100%，得3分；
②儿童预防接种建证率≥95%，得2分；
③儿童预防接种建证率≥90%，得1分；
④儿童预防接种建证率＜90%，得0分。
反映建立儿童预防接种登记证情况。</t>
        </r>
      </text>
    </comment>
    <comment ref="H16" authorId="0">
      <text>
        <r>
          <rPr>
            <sz val="9"/>
            <rFont val="宋体"/>
            <charset val="134"/>
          </rPr>
          <t>评分标准3分：
①全面取消药品加成取消率=100%，得3分；
②发现1家未取消扣0.3分，扣完为止。
反映公立医疗机构全部取消药品加成情况。</t>
        </r>
      </text>
    </comment>
    <comment ref="H17" authorId="0">
      <text>
        <r>
          <rPr>
            <sz val="9"/>
            <rFont val="宋体"/>
            <charset val="134"/>
          </rPr>
          <t>评分标准3分：
①医保支付方式改革达标率=100%，得3分；
②发现1家未按医保支付方式改革达标扣0.3分，扣完为止。
反映州级及县市开展打包付费、按病种付费、按项目付费等医保支付方式改革情况。</t>
        </r>
      </text>
    </comment>
    <comment ref="H18" authorId="0">
      <text>
        <r>
          <rPr>
            <sz val="9"/>
            <rFont val="宋体"/>
            <charset val="134"/>
          </rPr>
          <t>评分标准3分：
①实现药品采购两票制=100%，得3分；
②发现1家未实现药品采购两标制扣0.2分，扣完为止。
反映规定的公立医疗机构均实现药品采购两票制情况。</t>
        </r>
      </text>
    </comment>
    <comment ref="H19" authorId="0">
      <text>
        <r>
          <rPr>
            <sz val="9"/>
            <rFont val="宋体"/>
            <charset val="134"/>
          </rPr>
          <t>评分标准2分：
①职业病危害项目申报率≥90%，得3分；
②职业病危害目申报率≥85%，得1.5分；
③职业病危害项目申报率≥80%，得1分；
④职业病危害项目申报率＜80%，得0分。
反映10家职业病危害专项治理企业申报职业病危害专项治理情况。</t>
        </r>
      </text>
    </comment>
    <comment ref="H20" authorId="0">
      <text>
        <r>
          <rPr>
            <sz val="9"/>
            <rFont val="宋体"/>
            <charset val="134"/>
          </rPr>
          <t>评分标准3分：
①职业病危害定期检测率≥85%，得3分；
②职业病危害定期检测率≥80%，得1.5分；
③职业病危害定期检测率≥75%，得1分；
④职业病危害定期检测率＜75%，得0分。
反映10家职业病危害专项治理企业定期检测职业病危害情况。</t>
        </r>
      </text>
    </comment>
    <comment ref="H21" authorId="0">
      <text>
        <r>
          <rPr>
            <sz val="9"/>
            <rFont val="宋体"/>
            <charset val="134"/>
          </rPr>
          <t>评分标准3分：
①企业在岗职业健康检查率≥90%，得3分；
②企业在岗职业健康检查率≥85%，得1.5分；
③企业在岗职业健康检查率率≥80%，得1分；
④企业在岗职业健康检查率＜80%，得0分。
反映10家职业病危害专项治理企业在岗期间职业健康检查情况。</t>
        </r>
      </text>
    </comment>
    <comment ref="H22" authorId="0">
      <text>
        <r>
          <rPr>
            <sz val="9"/>
            <rFont val="宋体"/>
            <charset val="134"/>
          </rPr>
          <t>评分标准3分：
①食品安全风险监测任务完成率≥90%，得3分；
②食品安全风险监测任务完成率≥85%，得1.5分；
③食品安全风险监测任务完成率≥80%，得1分；
④食品安全风险监测任务完成率＜80%，得0分。
反映国家、省食品安全风险监测任务完成情况。</t>
        </r>
      </text>
    </comment>
    <comment ref="H23" authorId="0">
      <text>
        <r>
          <rPr>
            <sz val="9"/>
            <rFont val="宋体"/>
            <charset val="134"/>
          </rPr>
          <t>评分标准2分：
①开展敬老爱老宣传次数1≥1次，得2分；
②开展敬老爱老宣传次数＜1次，得0分；
反映反映开展敬老爱老宣传活动情况。</t>
        </r>
      </text>
    </comment>
    <comment ref="H24" authorId="0">
      <text>
        <r>
          <rPr>
            <sz val="9"/>
            <rFont val="宋体"/>
            <charset val="134"/>
          </rPr>
          <t>评分标准3分：
①家庭医生签约服务覆盖率≥75%，得3分；
②家庭医生签约服务覆盖率≥70%，得1.5分；
③家庭医生签约服务覆盖率≥65%，得1分；
④家庭医生签约服务覆盖率＜65%，得0分。
反映家庭医生签约服务覆盖情况。</t>
        </r>
      </text>
    </comment>
    <comment ref="I24" authorId="0">
      <text>
        <r>
          <rPr>
            <sz val="9"/>
            <rFont val="宋体"/>
            <charset val="134"/>
          </rPr>
          <t>评分标准3分：
①家庭医生签约服务覆盖率≥75%，得3分；
②家庭医生签约服务覆盖率≥70%，得1.5分；
③家庭医生签约服务覆盖率≥65%，得1分；
④家庭医生签约服务覆盖率＜65%，得0分。
反映家庭医生签约服务覆盖情况。</t>
        </r>
      </text>
    </comment>
    <comment ref="H25" authorId="0">
      <text>
        <r>
          <rPr>
            <sz val="9"/>
            <rFont val="宋体"/>
            <charset val="134"/>
          </rPr>
          <t>评分标准3分：
①贫困县至少有1所县级公立医院并达到脱贫成果巩固率=100%，得3分；
②贫困县至少有1所县级公立医院并达到脱贫成果巩固率＜100%，得0分。
反映贫困县内至少有1所政府举办公立医院，且达到指标要求。</t>
        </r>
      </text>
    </comment>
    <comment ref="I25" authorId="0">
      <text>
        <r>
          <rPr>
            <sz val="9"/>
            <rFont val="宋体"/>
            <charset val="134"/>
          </rPr>
          <t>评分标准3分：
①贫困县至少有1所县级公立医院并达到脱贫成果巩固率=100%，得3分；
②贫困县至少有1所县级公立医院并达到脱贫成果巩固率＜100%，得0分。
反映贫困县内至少有1所政府举办公立医院，且达到指标要求。</t>
        </r>
      </text>
    </comment>
    <comment ref="H26" authorId="0">
      <text>
        <r>
          <rPr>
            <sz val="9"/>
            <rFont val="宋体"/>
            <charset val="134"/>
          </rPr>
          <t>评分标准3分：
①每个乡镇有1所乡镇卫生院并达到贫困村退出贫困指标率=100%，得3分；
②每个乡镇有1所乡镇卫生院并达到贫困村退出贫困指标率＜100%，得0分。
反映每个乡镇至少有1所政府举办的乡镇卫生院，且达到指标要求，按照国家、省文件明确可以不设立的除外。</t>
        </r>
      </text>
    </comment>
    <comment ref="I26" authorId="0">
      <text>
        <r>
          <rPr>
            <sz val="9"/>
            <rFont val="宋体"/>
            <charset val="134"/>
          </rPr>
          <t>评分标准3分：
①每个乡镇有1所乡镇卫生院并达到贫困村退出贫困指标率=100%，得3分；
②每个乡镇有1所乡镇卫生院并达到贫困村退出贫困指标率＜100%，得0分。
反映每个乡镇至少有1所政府举办的乡镇卫生院，且达到指标要求，按照国家、省文件明确可以不设立的除外。</t>
        </r>
      </text>
    </comment>
    <comment ref="H27" authorId="0">
      <text>
        <r>
          <rPr>
            <sz val="9"/>
            <rFont val="宋体"/>
            <charset val="134"/>
          </rPr>
          <t>评分标准3分：
①每个行政村有1所村卫生室并达到贫困村退出贫困指标率=100%，得3分；
②每个行政村有1所村卫生室并达到贫困村退出贫困指标率＜100%，得0分。
反映每个行政村至少有1个村卫生室，且达到指标要求，按照国家、省文件明确可以不设立的除外。</t>
        </r>
      </text>
    </comment>
    <comment ref="I27" authorId="0">
      <text>
        <r>
          <rPr>
            <sz val="9"/>
            <rFont val="宋体"/>
            <charset val="134"/>
          </rPr>
          <t>评分标准3分：
①每个行政村有1所村卫生室并达到贫困村退出贫困指标率=100%，得3分；
②每个行政村有1所村卫生室并达到贫困村退出贫困指标率＜100%，得0分。
反映每个行政村至少有1个村卫生室，且达到指标要求，按照国家、省文件明确可以不设立的除外。</t>
        </r>
      </text>
    </comment>
    <comment ref="H28" authorId="0">
      <text>
        <r>
          <rPr>
            <sz val="9"/>
            <rFont val="宋体"/>
            <charset val="134"/>
          </rPr>
          <t>评分标准3分：
①儿童常规免疫疫苗报告接种率≥95%，得3分；
②儿童常规免疫疫苗报告接种率≥90%，得2分；
③儿童常规免疫疫苗报告接种率≥85%，得1分；
④儿童常规免疫疫苗报告接种率＜85%，得0分。
反映儿童常规免疫疫苗报告接种情况。</t>
        </r>
      </text>
    </comment>
    <comment ref="H29" authorId="0">
      <text>
        <r>
          <rPr>
            <sz val="9"/>
            <rFont val="宋体"/>
            <charset val="134"/>
          </rPr>
          <t>评分标准3分：
①高血压患者规范管理率≥60%，得3分；
②高血压患者规范管理率≥55%，得2分；
③高血压患者规范管理率≥50%，得1分；
④高血压患者规范管理率＜50%，得0分。
反映高血压患者规范管理情况。</t>
        </r>
      </text>
    </comment>
    <comment ref="H30" authorId="0">
      <text>
        <r>
          <rPr>
            <sz val="9"/>
            <rFont val="宋体"/>
            <charset val="134"/>
          </rPr>
          <t>评分标准3分：
①糖尿病患者规范管理率≥60%，得3分；
②糖尿病患者规范管理率≥55%，得2分；
③糖尿病患者规范管理率≥50%，得1分；
④糖尿病患者规范管理率＜50%，得0分。
反映糖尿病患者规范管理情况。</t>
        </r>
      </text>
    </comment>
    <comment ref="H31" authorId="0">
      <text>
        <r>
          <rPr>
            <sz val="9"/>
            <rFont val="宋体"/>
            <charset val="134"/>
          </rPr>
          <t>评分标准3分：
①严重精神障碍患者规范管理率≥75%，得3分；
②严重精神障碍患者规范管理率≥70%，得2分；
③严重精神障碍患者规范管理率≥65%，得1分；
④糖严重精神障碍患者规范管理率＜65%，得0分。
反映严重精神障碍患者规范管理情况。</t>
        </r>
      </text>
    </comment>
    <comment ref="H32" authorId="0">
      <text>
        <r>
          <rPr>
            <sz val="9"/>
            <rFont val="宋体"/>
            <charset val="134"/>
          </rPr>
          <t>评分标准10分：
①“政府救助平台”群众提出诉求办理率=100%，得10分；
②“政府救助平台”群众提出诉求办理率≥95%，得8分；
③“政府救助平台”群众提出诉求办理率≥90%，得6分；
④“政府救助平台”群众提出诉求办理率＜90%，得0分。
反映建档立卡贫困人口大病患者 “应治尽治”的情况。</t>
        </r>
      </text>
    </comment>
    <comment ref="H33" authorId="0">
      <text>
        <r>
          <rPr>
            <sz val="9"/>
            <rFont val="宋体"/>
            <charset val="134"/>
          </rPr>
          <t>评分标准10分：
①公立医院医疗费用增幅控制率＜10%，得10分；
②公立医院医疗费用增幅每增1%，扣1分，扣完为止。
反映公立医院医疗费用增幅控制情况。</t>
        </r>
      </text>
    </comment>
    <comment ref="H34" authorId="0">
      <text>
        <r>
          <rPr>
            <sz val="9"/>
            <rFont val="宋体"/>
            <charset val="134"/>
          </rPr>
          <t>评分标准10分：
①县域内就诊率≥80%，得10分；
②县域内就诊率≥75%，得8分；
③县域内就诊率≥70%，得6分；
④“县域内就诊率＜70%，得0分。
反映本县常住人员在县域内就诊情况。</t>
        </r>
      </text>
    </comment>
    <comment ref="H35" authorId="0">
      <text>
        <r>
          <rPr>
            <sz val="9"/>
            <rFont val="宋体"/>
            <charset val="134"/>
          </rPr>
          <t>评分标准4分：
①建档立卡四种重点慢性病患者家庭医生签约满意度≥90%，得4分；
②建档立卡四种重点慢性病患者家庭医生签约满意度≥85%，得3分；
③建档立卡四种重点慢性病患者家庭医生签约满意度≥80%，得2分；
④建档立卡四种重点慢性病患者家庭医生签约满意度＜80%，得0分。
反映建档立卡四种重点慢性病患者家庭医生签约满意调查情况。</t>
        </r>
      </text>
    </comment>
    <comment ref="H36" authorId="0">
      <text>
        <r>
          <rPr>
            <sz val="9"/>
            <rFont val="宋体"/>
            <charset val="134"/>
          </rPr>
          <t>评分标准3分：
①糖尿病患者满意度≥80%，得3分；
②糖尿病患者满意度≥75%，得2分；
③糖尿病患者满意度≥70%，得1分；
④糖尿病患者满意度＜70%，得0分。
反映糖尿病患者满意调查情况。</t>
        </r>
      </text>
    </comment>
    <comment ref="H37" authorId="0">
      <text>
        <r>
          <rPr>
            <sz val="9"/>
            <rFont val="宋体"/>
            <charset val="134"/>
          </rPr>
          <t>评分标准3分：
①高血压患者满意度≥80%，得3分；
②高血压患者满意度≥75%，得2分；
③高血压患者满意度≥70%，得1分；
④高血压患者满意度＜70%，得0分。
反映高血压患者满意调查情况。</t>
        </r>
      </text>
    </comment>
  </commentList>
</comments>
</file>

<file path=xl/comments20.xml><?xml version="1.0" encoding="utf-8"?>
<comments xmlns="http://schemas.openxmlformats.org/spreadsheetml/2006/main">
  <authors>
    <author>user</author>
  </authors>
  <commentList>
    <comment ref="H15" authorId="0">
      <text>
        <r>
          <rPr>
            <sz val="9"/>
            <rFont val="宋体"/>
            <charset val="134"/>
          </rPr>
          <t>评分标准5分：
开展防艾宣传活动5场次，得5分，每少1场次扣1分，扣完为止。
反映开展防艾宣传培训活动次数</t>
        </r>
      </text>
    </comment>
    <comment ref="H16" authorId="0">
      <text>
        <r>
          <rPr>
            <sz val="9"/>
            <rFont val="宋体"/>
            <charset val="134"/>
          </rPr>
          <t>评分标准5分：
艾滋病综合防治工作督1次及以上，得5分，否则不得分。
反映艾滋病综合防治工作督导次数</t>
        </r>
      </text>
    </comment>
    <comment ref="H17" authorId="0">
      <text>
        <r>
          <rPr>
            <sz val="9"/>
            <rFont val="宋体"/>
            <charset val="134"/>
          </rPr>
          <t>评分标准5分：
开展全州食源性疾病工作督导检查2次，得5分，每少1次扣2.5分，扣完为止。
反映开展全州食源性疾病工作督导检查次数</t>
        </r>
      </text>
    </comment>
    <comment ref="H18" authorId="0">
      <text>
        <r>
          <rPr>
            <sz val="9"/>
            <rFont val="宋体"/>
            <charset val="134"/>
          </rPr>
          <t>评分标准5分：
每半年开展食品安全风险分析报告1次，得5分，每少1次扣2.5分，扣完为止。
反映每半年开展食品安全风险分析报告次数</t>
        </r>
      </text>
    </comment>
    <comment ref="H19" authorId="0">
      <text>
        <r>
          <rPr>
            <sz val="9"/>
            <rFont val="宋体"/>
            <charset val="134"/>
          </rPr>
          <t>评分标准5分：
开展全州食品安全风险监测培训1次，得5分，否则不得分。
反映开展全州食品安全风险监测培训次数</t>
        </r>
      </text>
    </comment>
    <comment ref="H20" authorId="0">
      <text>
        <r>
          <rPr>
            <sz val="9"/>
            <rFont val="宋体"/>
            <charset val="134"/>
          </rPr>
          <t>评分标准5分：
组织世界艾滋病日文艺晚会1场次，得5分，否则不得分。
反映组织世界艾滋病日文艺晚会场次</t>
        </r>
      </text>
    </comment>
    <comment ref="H21" authorId="0">
      <text>
        <r>
          <rPr>
            <sz val="9"/>
            <rFont val="宋体"/>
            <charset val="134"/>
          </rPr>
          <t>评分标准10分：
突发公共卫生事件处置及时率=100%，得7分，否则不得分
反映突发公共卫生事件处置及时情况</t>
        </r>
      </text>
    </comment>
    <comment ref="H22" authorId="0">
      <text>
        <r>
          <rPr>
            <sz val="9"/>
            <rFont val="宋体"/>
            <charset val="134"/>
          </rPr>
          <t>评分标准10分：
突发公共卫生事件报告及时率=100%，得6分，否则不得分。
反映突发公共卫生事件报告及时情况</t>
        </r>
      </text>
    </comment>
    <comment ref="H23" authorId="0">
      <text>
        <r>
          <rPr>
            <sz val="9"/>
            <rFont val="宋体"/>
            <charset val="134"/>
          </rPr>
          <t>评分标准7分：
开展风险评估并及时发布预警信息，得7分，没有完成其中1项，扣3.5分，扣完为止。
反映开展风险评估并及时发布预警信息情况</t>
        </r>
      </text>
    </comment>
    <comment ref="H24" authorId="0">
      <text>
        <r>
          <rPr>
            <sz val="9"/>
            <rFont val="宋体"/>
            <charset val="134"/>
          </rPr>
          <t>评分标准8分：
①群众艾滋病知识知晓率≥90%，得8分；
②群众艾滋病知识知晓率≥85%，得5分，
③群众艾滋病知识知晓率≥80%，得2分，
④群众艾滋病知识知晓率＜80%，得0分。
反映群众艾滋病知识知晓调查情况</t>
        </r>
      </text>
    </comment>
    <comment ref="H25" authorId="0">
      <text>
        <r>
          <rPr>
            <sz val="9"/>
            <rFont val="宋体"/>
            <charset val="134"/>
          </rPr>
          <t>评分标准8分：
①学生艾滋病知识知晓率≥95%，得8分；
②学生艾滋病知识知晓率≥90%，得5分，
③学生艾滋病知识知晓率≥85%，得2分，
④学生艾滋病知识知晓率＜85%，得0分。
反映学生艾滋病知识知晓调查情况</t>
        </r>
      </text>
    </comment>
    <comment ref="H26" authorId="0">
      <text>
        <r>
          <rPr>
            <sz val="9"/>
            <rFont val="宋体"/>
            <charset val="134"/>
          </rPr>
          <t>评分标准7分：
建立长期、稳定、有效的长效机制，保障突发应急事件及时有效处置，得7分，否则不得分。
反映建立长期、稳定、有效的长效机制，保障突发应急事件的及时有效处</t>
        </r>
      </text>
    </comment>
    <comment ref="H27" authorId="0">
      <text>
        <r>
          <rPr>
            <sz val="9"/>
            <rFont val="宋体"/>
            <charset val="134"/>
          </rPr>
          <t>评分标准10分：
①群众对艾滋病工作的满意度≥80%，得10分，
②群众对艾滋病工作的满意度≥75%，得6分，
③群众对艾滋病工作的满意度≥70%，得2分，
④群众对艾滋病工作的满意度＜70%，得0分。
反映群众对艾滋病工作的满意度调查情况</t>
        </r>
      </text>
    </comment>
  </commentList>
</comments>
</file>

<file path=xl/comments21.xml><?xml version="1.0" encoding="utf-8"?>
<comments xmlns="http://schemas.openxmlformats.org/spreadsheetml/2006/main">
  <authors>
    <author>user</author>
  </authors>
  <commentList>
    <comment ref="H15" authorId="0">
      <text>
        <r>
          <rPr>
            <sz val="9"/>
            <rFont val="宋体"/>
            <charset val="134"/>
          </rPr>
          <t>评价标准10分：
表彰先进个人数=100人，得10分，否则不得分。
反映表彰先进个人人数情况</t>
        </r>
      </text>
    </comment>
    <comment ref="H16" authorId="0">
      <text>
        <r>
          <rPr>
            <sz val="9"/>
            <rFont val="宋体"/>
            <charset val="134"/>
          </rPr>
          <t>评价标准25分：
①表彰先进个人情况公示次数≥2次，得10分；
②表彰先进个人情况公示次数≥1次，得5分；
③表彰先进个人情况公示次数＜1次，得0分。
反映各单位对表彰先进个人情况公示次数</t>
        </r>
      </text>
    </comment>
    <comment ref="H17" authorId="0">
      <text>
        <r>
          <rPr>
            <sz val="9"/>
            <rFont val="宋体"/>
            <charset val="134"/>
          </rPr>
          <t>评价标准10分：
表彰人员资格审核合规率100%，得10分，否则不得分。
反映表彰人员资格审核合规要求</t>
        </r>
      </text>
    </comment>
    <comment ref="H18" authorId="0">
      <text>
        <r>
          <rPr>
            <sz val="9"/>
            <rFont val="宋体"/>
            <charset val="134"/>
          </rPr>
          <t>评价标准10分：
①经费到位后兑付奖励金时限≦30天，得10分；
②经费到位后兑付奖励金时限≦35天，得5分；
③经费到位后兑付奖励金时限≦40天，得0分。
反映经费到位后兑付奖励时限要求</t>
        </r>
      </text>
    </comment>
    <comment ref="H19" authorId="0">
      <text>
        <r>
          <rPr>
            <sz val="9"/>
            <rFont val="宋体"/>
            <charset val="134"/>
          </rPr>
          <t>评价标准10分：
先进个人表彰金额标准=2000元，得10分，否则不得分。
反映先进个人表彰金额标准</t>
        </r>
      </text>
    </comment>
    <comment ref="H20" authorId="0">
      <text>
        <r>
          <rPr>
            <sz val="9"/>
            <rFont val="宋体"/>
            <charset val="134"/>
          </rPr>
          <t>评价标准30分：
表彰先进集体和先进个人的投诉率=0，得30分，否则不得分。
反映表彰先进集体和先进个人的投诉情况</t>
        </r>
      </text>
    </comment>
    <comment ref="H21" authorId="0">
      <text>
        <r>
          <rPr>
            <sz val="9"/>
            <rFont val="宋体"/>
            <charset val="134"/>
          </rPr>
          <t>评价标准10分：
①被表彰人员满意度≥90%，得10分；
②被表彰人员满意度≥85%，得5分；
③被表彰人员满意度＜85%，得0分。
③经费到位后兑付奖励金时限≦40天，得0分。
反映被表彰人员满意度调查情况</t>
        </r>
      </text>
    </comment>
  </commentList>
</comments>
</file>

<file path=xl/comments22.xml><?xml version="1.0" encoding="utf-8"?>
<comments xmlns="http://schemas.openxmlformats.org/spreadsheetml/2006/main">
  <authors>
    <author>user</author>
  </authors>
  <commentList>
    <comment ref="H15" authorId="0">
      <text>
        <r>
          <rPr>
            <sz val="9"/>
            <rFont val="宋体"/>
            <charset val="134"/>
          </rPr>
          <t>评分标准15分；
①开展疫情防控工作督查次数≥4次，得15分；
②开展疫情防控工作督查次数≥3次；得10分；
③开展疫情防控工作督查次数≥2次，得5分；
④开展疫情防控工作督查次数＜2次，得0分。
反映全年开展边境疫情防控督查或社区网格化责任督查的情况，每年不少于4次。</t>
        </r>
      </text>
    </comment>
    <comment ref="H16" authorId="0">
      <text>
        <r>
          <rPr>
            <sz val="9"/>
            <rFont val="宋体"/>
            <charset val="134"/>
          </rPr>
          <t>评分标准20分；
①聚集性疫情及时处置率=100%，得20分；
②聚集性疫情及时处置率≥90%，得15分；
③聚集性疫情及时处置率≥80%，得10分；
④聚集性疫情及时处置率≥70%，得5分；
⑤聚集性疫情及时处置率＜70%，得0分。
反映突发事件反馈信息报送时限最迟不得超过24小时，并及时处置聚集性疫情。及时处置率=24小时内处置聚集性疫情次数/年度内聚集性疫情发生次数×100%。</t>
        </r>
      </text>
    </comment>
    <comment ref="H17" authorId="0">
      <text>
        <r>
          <rPr>
            <sz val="9"/>
            <rFont val="宋体"/>
            <charset val="134"/>
          </rPr>
          <t>评分标准15分；
①疫情防控的违法违规行为查处率=100%，得15分；
②疫情防控的违法违规行为查处率＜100%，得0分。
反映疫情防控违法违规行为查处情况。查处率=疫情防控违法违规行为查处次数/年度内疫情防控违法违规行为次数×100%。</t>
        </r>
      </text>
    </comment>
    <comment ref="H18" authorId="0">
      <text>
        <r>
          <rPr>
            <sz val="9"/>
            <rFont val="宋体"/>
            <charset val="134"/>
          </rPr>
          <t>评分标准30分；
①疫情防控知识知晓率≥90%，得30分；
②疫情防控知识知晓率≥85%，得20分；
③疫情防控知识知晓率≥80%，得10分；
④疫情防控知识知晓率≥75%，得5分；
⑤疫情防控知识知晓率＜75%，得0分。
反映社会公众对新冠疫情防控政策知晓程度。知晓率=知晓疫情相关知识人数/疫情防控知识知晓调查总人数×100% 。</t>
        </r>
      </text>
    </comment>
    <comment ref="H19" authorId="0">
      <text>
        <r>
          <rPr>
            <sz val="9"/>
            <rFont val="宋体"/>
            <charset val="134"/>
          </rPr>
          <t>评分标准5分；
①社会群众满意度≥90%，得5分；
②社会群众满意度≥80%，得3分；
③社会群众满意度≥70%，得2分；
④社会群众满意度80%，得0分。
反映社会群众对新冠肺炎疫情防控工作满意程度的调查情况。满意度=满意人数/实际调查人数×100% 。</t>
        </r>
      </text>
    </comment>
  </commentList>
</comments>
</file>

<file path=xl/comments23.xml><?xml version="1.0" encoding="utf-8"?>
<comments xmlns="http://schemas.openxmlformats.org/spreadsheetml/2006/main">
  <authors>
    <author>user</author>
  </authors>
  <commentList>
    <comment ref="H15" authorId="0">
      <text>
        <r>
          <rPr>
            <sz val="9"/>
            <rFont val="宋体"/>
            <charset val="134"/>
          </rPr>
          <t>10分。
采购热烟雾机数量=32骀，得10分，每少购1台扣1分，扣完为止。
反映采购热烟雾机数量情况</t>
        </r>
      </text>
    </comment>
    <comment ref="H16" authorId="0">
      <text>
        <r>
          <rPr>
            <sz val="9"/>
            <rFont val="宋体"/>
            <charset val="134"/>
          </rPr>
          <t>10分。
采购采购捕蚊机数量=10骀，得10分，每少购1台扣1分，扣完为止。
反映采购捕蚊机数量</t>
        </r>
      </text>
    </comment>
    <comment ref="H17" authorId="0">
      <text>
        <r>
          <rPr>
            <sz val="9"/>
            <rFont val="宋体"/>
            <charset val="134"/>
          </rPr>
          <t>10分。
组织初级生命导师培训人数
反映组织初级生命导师培训人数≥50人，得10分，每少参加1人扣1分，扣完为止。</t>
        </r>
      </text>
    </comment>
    <comment ref="H18" authorId="0">
      <text>
        <r>
          <rPr>
            <sz val="9"/>
            <rFont val="宋体"/>
            <charset val="134"/>
          </rPr>
          <t>10分。
登革病毒通用PCR核酸检测试剂价格==38元/人，得10分，每超过标准价值1元，扣1分，扣完为止。
反映登革病毒通用PCR核酸检测试剂价格=38元/人。</t>
        </r>
      </text>
    </comment>
    <comment ref="H19" authorId="0">
      <text>
        <r>
          <rPr>
            <sz val="9"/>
            <rFont val="宋体"/>
            <charset val="134"/>
          </rPr>
          <t>10分。
15%高效氯氰菊酯.残杀威杀虫剂价格=90元/千克，得10分，每超过标准价值1元，扣1分，扣完为止。
反映15%高效氯氰菊酯.残杀威杀虫剂价格</t>
        </r>
      </text>
    </comment>
    <comment ref="H20" authorId="0">
      <text>
        <r>
          <rPr>
            <sz val="9"/>
            <rFont val="宋体"/>
            <charset val="134"/>
          </rPr>
          <t>30分。
①1000瓶驱蚊喷雾有效使用率≥90%，得30分；
②1000瓶驱蚊喷雾有效使用率≥85%，得20分；
③1000瓶驱蚊喷雾有效使用率≥80%，得10分；
④1000瓶驱蚊喷雾有效使用率＜80%，得0分。
反映驱蚊喷雾有效使用情况</t>
        </r>
      </text>
    </comment>
    <comment ref="H21" authorId="0">
      <text>
        <r>
          <rPr>
            <sz val="9"/>
            <rFont val="宋体"/>
            <charset val="134"/>
          </rPr>
          <t>10分。
①群众对重大传染病防控工作的满意度≥90%，得10分；
②群众对重大传染病防控工作的满意度≥85%，提7分；
③群众对重大传染病防控工作的满意度≥80%，得4分；
④群众对重大传染病防控工作的满意度＜80%，得0分。
反映群众对重大传染病防控工作的满意度</t>
        </r>
      </text>
    </comment>
  </commentList>
</comments>
</file>

<file path=xl/comments24.xml><?xml version="1.0" encoding="utf-8"?>
<comments xmlns="http://schemas.openxmlformats.org/spreadsheetml/2006/main">
  <authors>
    <author>user</author>
  </authors>
  <commentList>
    <comment ref="H15" authorId="0">
      <text>
        <r>
          <rPr>
            <sz val="9"/>
            <rFont val="宋体"/>
            <charset val="134"/>
          </rPr>
          <t>评分标准15分：
①赴外招商引资次数≧6次，得15分；
②赴外招商引资次数≧5次，得12分；
③赴外招商引资次数≧4次，得10分；
④赴外招商引资次数≧3次，得5分；
⑤赴外招商引资次数＜3次，得0分。
反映赴州外招商引资次数情况。</t>
        </r>
      </text>
    </comment>
    <comment ref="H16" authorId="0">
      <text>
        <r>
          <rPr>
            <sz val="9"/>
            <rFont val="宋体"/>
            <charset val="134"/>
          </rPr>
          <t>评分标准20分：
①对接“链主企业”数≧20个，得20分；
②对接“链主企业”数≧15个，得15分；
③对接“链主企业”数≧10，得10分；
④对接“链主企业”数≧6个，得5分；
⑤对接“链主企业”数＜6个，得0分。
反映对接“链主企业”个数情况。</t>
        </r>
      </text>
    </comment>
    <comment ref="H17" authorId="0">
      <text>
        <r>
          <rPr>
            <sz val="9"/>
            <rFont val="宋体"/>
            <charset val="134"/>
          </rPr>
          <t>评分标准15分：
①策划包装项目数≧5个，得15分；
②策划包装项目数≧4个，得10分；
③策划包装项目数≧3个，得5分；
④策划包装项目数＜3个，得0分。
反映策划包装项目个数情况。</t>
        </r>
      </text>
    </comment>
    <comment ref="H18" authorId="0">
      <text>
        <r>
          <rPr>
            <sz val="9"/>
            <rFont val="宋体"/>
            <charset val="134"/>
          </rPr>
          <t>评分标准20分：
①招商服务项目签订合同数≧6个，得20分；
②招商服务项目签订合同数≧5个，得15分；
③招商服务项目签订合同数≧4个，得10分；
④招商服务项目签订合同数≧3个，得10分；
⑤招商服务项目签订合同数＜3次，得0分。
反映招商服务项目签订合同数情况</t>
        </r>
      </text>
    </comment>
    <comment ref="H19" authorId="0">
      <text>
        <r>
          <rPr>
            <sz val="9"/>
            <rFont val="宋体"/>
            <charset val="134"/>
          </rPr>
          <t>评分标准10分：
①每年至少招商落地1个重大项目投资额≧2亿元，得10分；
②每年至少招商落地1个重大项目投资额≧1.8亿元，得7分；
③每年至少招商落地1个重大项目投资额≧1.6亿元，得5分；
④每年至少招商落地1个重大项目投资额≧1.4亿元，得3分；
⑤每年至少招商落地1个重大项目投资额＜1.4亿元，得0分。
反映每年至少招商落地1个投资额超过2亿元的重大项目。</t>
        </r>
      </text>
    </comment>
    <comment ref="H20" authorId="0">
      <text>
        <r>
          <rPr>
            <sz val="9"/>
            <rFont val="宋体"/>
            <charset val="134"/>
          </rPr>
          <t>①服务企业满意率≥90%，得10分；
②服务企业满意率≥85%，得7分；
③服务企业满意率≥80%，得4分；
④服务企业满意率≥75%，得2分；
⑤服务企业满意率＜75%，得0分。
反映服务企业满意程度调查情况。满意率=满意人数/满意调查总人数×100%。</t>
        </r>
      </text>
    </comment>
  </commentList>
</comments>
</file>

<file path=xl/comments25.xml><?xml version="1.0" encoding="utf-8"?>
<comments xmlns="http://schemas.openxmlformats.org/spreadsheetml/2006/main">
  <authors>
    <author>user</author>
  </authors>
  <commentList>
    <comment ref="H15" authorId="0">
      <text>
        <r>
          <rPr>
            <sz val="9"/>
            <rFont val="宋体"/>
            <charset val="134"/>
          </rPr>
          <t>评分标准10分：
①治疗率≥90%，得10分；
②治疗率≥85%，得7分；
③治疗率≥80%，得4分；
④治疗率＜80%，得0分。
反映存活感染者/病人接受抗病毒治疗的比例。       治疗率=正在接授抗病毒治疗人数/存活感染者、病人数×100%</t>
        </r>
      </text>
    </comment>
    <comment ref="H16" authorId="0">
      <text>
        <r>
          <rPr>
            <sz val="9"/>
            <rFont val="宋体"/>
            <charset val="134"/>
          </rPr>
          <t>评分标准10分：
①发现率≥90%，得10分；
②发现率≥85%，得7分；
③发现率≥80%，得4分；
④发现率＜80%，得0分。
反映病人检测知晓自己感染的状况比例。           发现率=存活感染者、病人/估计存活感染者、病人×100%</t>
        </r>
      </text>
    </comment>
    <comment ref="H17" authorId="0">
      <text>
        <r>
          <rPr>
            <sz val="9"/>
            <rFont val="宋体"/>
            <charset val="134"/>
          </rPr>
          <t>评分标准10分：
①治疗有效率≥90%，得10分；
②治疗有效率≥85%，得7分；
③治疗有效率≥80%，得4分；
④治疗有效率＜80%，得0分。
反映接受抗病毒治疗感染者/病人治疗效果。         治疗有效率=接授抗病毒治疗病人中病毒载量低于1000拷贝人数/正在接授抗病毒治疗人数×100%</t>
        </r>
      </text>
    </comment>
    <comment ref="H18" authorId="0">
      <text>
        <r>
          <rPr>
            <sz val="9"/>
            <rFont val="宋体"/>
            <charset val="134"/>
          </rPr>
          <t>评分标准10分：
①母婴传播率≤2%，得10分；
②母婴传播率≥2.1-3%，得7分；
③母婴传播率≥3.1-4%，得4分；
④母婴传播率&gt;4.1%，得0分。
反映阳性孕产妇母婴阻断效果。        艾滋病母婴传播率=满21月龄儿童HIV抗体阴性数/阳性孕产妇所生儿童满21月龄人数×100%</t>
        </r>
      </text>
    </comment>
    <comment ref="H19" authorId="0">
      <text>
        <r>
          <rPr>
            <sz val="9"/>
            <rFont val="宋体"/>
            <charset val="134"/>
          </rPr>
          <t>评分标准5分：
①干预覆盖率≥90%，得5分；
②干预覆盖率≥85%，得7分；
③干预覆盖率≥80%，得4分；
④干预覆盖率＜80%，得0分。
反映娱乐场所高危人群宣传干预覆盖效果。      干预覆盖率= 月均宣传干预人数/月均估计人数×100%</t>
        </r>
      </text>
    </comment>
    <comment ref="H20" authorId="0">
      <text>
        <r>
          <rPr>
            <sz val="9"/>
            <rFont val="宋体"/>
            <charset val="134"/>
          </rPr>
          <t>评分标准5分：
①措施覆盖率≥98%，得5分；
②措施覆盖率≥90%，得7分；
③措施覆盖率≥85%，得4分；
④措施覆盖率＜85%，得0分。
反映阳性孕产妇母婴阻断效果。         母婴阻断措施覆盖=至少接授1项母婴阻断措施人数/当年阳性孕产妇所生儿童数×100%</t>
        </r>
      </text>
    </comment>
    <comment ref="H21" authorId="0">
      <text>
        <r>
          <rPr>
            <sz val="9"/>
            <rFont val="宋体"/>
            <charset val="134"/>
          </rPr>
          <t>评分标准30分：
①随访CD4检测率≥90%，得30分；
②随访CD4检测率≥85%，得25分；
③随访CD4检测率≥80%，得20分；
④随访CD4检测率≥75%，得15分；
⑤随访CD4检测率＜75%，得0分。
反映HIV感染者/病人规范管理效果。           HIV感染者/病人随访、CD4检测率=HIV感染者/病人随访、CD4检测人数/现住址在德宏的HIV感染者/病人数×100%</t>
        </r>
      </text>
    </comment>
    <comment ref="H22" authorId="0">
      <text>
        <r>
          <rPr>
            <sz val="9"/>
            <rFont val="宋体"/>
            <charset val="134"/>
          </rPr>
          <t>评分标准10分：
①人民群众满意度≥80%，得10分；
②人民群众满意度≥75%，得7分；
③人民群众满意度≥70%，得4分；
④人民群众满意度＜70%，得0分。
反映群众对防治艾滋病工作实情情况满意度调查情况。
满意率=满意人数/实际调查人数×100%</t>
        </r>
      </text>
    </comment>
  </commentList>
</comments>
</file>

<file path=xl/comments26.xml><?xml version="1.0" encoding="utf-8"?>
<comments xmlns="http://schemas.openxmlformats.org/spreadsheetml/2006/main">
  <authors>
    <author>user</author>
  </authors>
  <commentList>
    <comment ref="H15" authorId="0">
      <text>
        <r>
          <rPr>
            <sz val="9"/>
            <rFont val="宋体"/>
            <charset val="134"/>
          </rPr>
          <t>评分标准10分：
①考场布置覆盖率=100%，得10分；
②考场布置覆盖率＜100%，得0分。
反映考场布置覆盖范围。
考场布置覆盖率=按考试要求布置教室数/考试考场教室数×100% 。</t>
        </r>
      </text>
    </comment>
    <comment ref="H16" authorId="0">
      <text>
        <r>
          <rPr>
            <sz val="9"/>
            <rFont val="宋体"/>
            <charset val="134"/>
          </rPr>
          <t>评分标准10分：
①考试考务费收缴率=100%，得10分；
②考试考务费收缴率≥90%，得5分；
③考试考务费收缴率＜90%，得0分。
反映省返考试考务费全额上缴财政情况。
考试考务费收缴率=上缴财政金额/省返金额数×100% 。</t>
        </r>
      </text>
    </comment>
    <comment ref="H17" authorId="0">
      <text>
        <r>
          <rPr>
            <sz val="9"/>
            <rFont val="宋体"/>
            <charset val="134"/>
          </rPr>
          <t>评分标准10分：
①医疗事故鉴定费收缴率=100%，得10分；
②医疗事故鉴定费收缴率≥90%，得5分；
③医疗事故鉴定费收缴率＜90%，得0分。
反映医疗事故鉴定费全额上缴财政情况。
医疗事故鉴定费收缴率=上缴财政金额/医疗事故鉴定费收入×100% 。</t>
        </r>
      </text>
    </comment>
    <comment ref="H18" authorId="0">
      <text>
        <r>
          <rPr>
            <sz val="9"/>
            <rFont val="宋体"/>
            <charset val="134"/>
          </rPr>
          <t>评分标准10分：
①考试资格审核准确率=100%，得10分；
②考试资格审核准确率＜100%，得0分。
反映考试资格审核差错发生要求。
考试资格审核准确率=考试资格审核通过人数/考试申报人数×100% 。</t>
        </r>
      </text>
    </comment>
    <comment ref="H19" authorId="0">
      <text>
        <r>
          <rPr>
            <sz val="9"/>
            <rFont val="宋体"/>
            <charset val="134"/>
          </rPr>
          <t>评分标准10分：
①考试开展及时率=100%，得10分；
②考试资格审核准确率＜100%，得0分。
反映按通知要求及时组织考试情况。
考试开展及时率=规定时间内考试次数/规定时间内应考试总数×100% 。</t>
        </r>
      </text>
    </comment>
    <comment ref="H20" authorId="0">
      <text>
        <r>
          <rPr>
            <sz val="9"/>
            <rFont val="宋体"/>
            <charset val="134"/>
          </rPr>
          <t>评分标准8分：
①按要求组织考试考务率=100%，得8分；
②按要求组织考试考务少1次，扣2分，扣完为止。
反映按要求组织考试考务情况。
按要求组织考试考务率=实考次数/应考次数×100% 。</t>
        </r>
      </text>
    </comment>
    <comment ref="H21" authorId="0">
      <text>
        <r>
          <rPr>
            <sz val="9"/>
            <rFont val="宋体"/>
            <charset val="134"/>
          </rPr>
          <t>评分标准8分：
①医师资格考试通过率≥30%，得8分；
②医师资格考试通过率≥25%，得6分；
③医师资格考试通过率≥20%，得3分；
④医师资格考试通过率＜20%，得0分。
反映医师资格考试通过情况。
考试通过率=考试通过人数/实际考试人数×100% 。</t>
        </r>
      </text>
    </comment>
    <comment ref="H22" authorId="0">
      <text>
        <r>
          <rPr>
            <sz val="9"/>
            <rFont val="宋体"/>
            <charset val="134"/>
          </rPr>
          <t>评分标准8分：
①参加考试人员申报条件符合率=100%，得8分；
②参加考试人员申报条件符合率≥95%，得7分；
③参加考试人员申报条件符合率≥90%，得3分；
④参加考试人员申报条件符合率＜90%，得0分。
反映参加考试人员申报条件符合申报要求。
申报条件符合率=考试申报符合人数/考试申报总人数×100% 。</t>
        </r>
      </text>
    </comment>
    <comment ref="H23" authorId="0">
      <text>
        <r>
          <rPr>
            <sz val="9"/>
            <rFont val="宋体"/>
            <charset val="134"/>
          </rPr>
          <t>评分标准6分：
①医疗事故鉴定投诉率=0次，得6分；
②医疗事故鉴定投诉率&gt;0，得0分。
反映医疗事故鉴定投诉调查情况。</t>
        </r>
      </text>
    </comment>
    <comment ref="H24" authorId="0">
      <text>
        <r>
          <rPr>
            <sz val="9"/>
            <rFont val="宋体"/>
            <charset val="134"/>
          </rPr>
          <t>评分标准10分：
①考生对组织考试满意率≥90%，得10分；
②考生对组织考试满意率≥85%，得7分；
③考生对组织考试满意率≥80%，得4分；
④考生对组织考试满意率＜80%，得0分。
反考生对组织考试满意调查情况。
满意率=满意人数/考生问卷调查人数×100% 。</t>
        </r>
      </text>
    </comment>
  </commentList>
</comments>
</file>

<file path=xl/comments3.xml><?xml version="1.0" encoding="utf-8"?>
<comments xmlns="http://schemas.openxmlformats.org/spreadsheetml/2006/main">
  <authors>
    <author>user</author>
  </authors>
  <commentList>
    <comment ref="H15" authorId="0">
      <text>
        <r>
          <rPr>
            <sz val="9"/>
            <rFont val="宋体"/>
            <charset val="134"/>
          </rPr>
          <t>评分标准8分：
①开展巡诊≥2次，得8分；
②开展巡诊≥1次，得4分
③开展巡诊＜1次，得0分。
反映开展巡诊次数。</t>
        </r>
      </text>
    </comment>
    <comment ref="H17" authorId="0">
      <text>
        <r>
          <rPr>
            <sz val="9"/>
            <rFont val="宋体"/>
            <charset val="134"/>
          </rPr>
          <t>评分标准10分：
①开展巡诊人数≥16000人，得10分；
②开展巡诊人数≥14000人，得7分；
③开展巡诊人数≥12000人，得3分；
④开展巡诊人数＜12000人，得0分。
反映开展巡诊人数情况。</t>
        </r>
      </text>
    </comment>
    <comment ref="H18" authorId="0">
      <text>
        <r>
          <rPr>
            <sz val="9"/>
            <rFont val="宋体"/>
            <charset val="134"/>
          </rPr>
          <t>评分标准8分：
①开展体检服务人数≥88人，得8分；
②开展体检服务人数≥66人，得6分；
③开展体检服务人数≥44人，得3分；
④开展体检服务人数＜44人，得0分。
反映开展体检服务人数情况。</t>
        </r>
      </text>
    </comment>
    <comment ref="H21" authorId="0">
      <text>
        <r>
          <rPr>
            <sz val="9"/>
            <rFont val="宋体"/>
            <charset val="134"/>
          </rPr>
          <t>评分标准30分：
①干部保健服务投诉次数≤10次，得30分；
②干部保健服务投诉次数≥11次，得20分；
③干部保健服务投诉次数≥12次，得10分；
④干部保健服务投诉次数≥13次，得5分；
⑤干部保健服务投诉次数≥14次，得0分。
反映干部保健对像对服务投诉次数</t>
        </r>
      </text>
    </comment>
    <comment ref="H22" authorId="0">
      <text>
        <r>
          <rPr>
            <sz val="9"/>
            <rFont val="宋体"/>
            <charset val="134"/>
          </rPr>
          <t>评分标准10分：
①干部满意度≥90%，得10分；
②干部满意度≥80%，得7分；
③人民群众满意度≥70%，得4分；
④干部满意度＜70%，得0分。
反映干部满意度调查情况。 
干部满意度=满意人数/满意调查总人数×100% 。</t>
        </r>
      </text>
    </comment>
  </commentList>
</comments>
</file>

<file path=xl/comments4.xml><?xml version="1.0" encoding="utf-8"?>
<comments xmlns="http://schemas.openxmlformats.org/spreadsheetml/2006/main">
  <authors>
    <author>user</author>
  </authors>
  <commentList>
    <comment ref="H15" authorId="0">
      <text>
        <r>
          <rPr>
            <sz val="9"/>
            <rFont val="宋体"/>
            <charset val="134"/>
          </rPr>
          <t>评分标准20分：
全科医师转岗培训2人，得20分。每少1人扣10分，扣完为止
反映全科医师转岗培训人数情况</t>
        </r>
      </text>
    </comment>
    <comment ref="H16" authorId="0">
      <text>
        <r>
          <rPr>
            <sz val="9"/>
            <rFont val="宋体"/>
            <charset val="134"/>
          </rPr>
          <t>评分标准15分：
学员结业综合考核合格率=100%，得15分,否则不得分。
反映对学员结业综合考核合格要求</t>
        </r>
      </text>
    </comment>
    <comment ref="H17" authorId="0">
      <text>
        <r>
          <rPr>
            <sz val="9"/>
            <rFont val="宋体"/>
            <charset val="134"/>
          </rPr>
          <t>评分标准15分：
全科医师转岗培训时限≤12月，得15分，否则不得分。
反映全科医师转岗培训完成时限要求</t>
        </r>
      </text>
    </comment>
    <comment ref="H18" authorId="0">
      <text>
        <r>
          <rPr>
            <sz val="9"/>
            <rFont val="宋体"/>
            <charset val="134"/>
          </rPr>
          <t>评分标准15分：
全科医师转岗培训后服务群众健康能力明显提升，得15分，有所提升得10分，不提升得0分。
反映全科医师转岗培训后服务群众健康能力明显提升</t>
        </r>
      </text>
    </comment>
    <comment ref="H19" authorId="0">
      <text>
        <r>
          <rPr>
            <sz val="9"/>
            <rFont val="宋体"/>
            <charset val="134"/>
          </rPr>
          <t>评分标准15分：
解决基层群众看病求医的需求缓得到解需，得15分，否则不得分。
反映解决基层群众看病求医的需求状况</t>
        </r>
      </text>
    </comment>
    <comment ref="H20" authorId="0">
      <text>
        <r>
          <rPr>
            <sz val="9"/>
            <rFont val="宋体"/>
            <charset val="134"/>
          </rPr>
          <t>评分标准10分：
全科医师学员满意度100%，得10分，否则不得分。
反映全科医师学员满意调查情况</t>
        </r>
      </text>
    </comment>
  </commentList>
</comments>
</file>

<file path=xl/comments5.xml><?xml version="1.0" encoding="utf-8"?>
<comments xmlns="http://schemas.openxmlformats.org/spreadsheetml/2006/main">
  <authors>
    <author>user</author>
  </authors>
  <commentList>
    <comment ref="H15" authorId="0">
      <text>
        <r>
          <rPr>
            <sz val="9"/>
            <rFont val="宋体"/>
            <charset val="134"/>
          </rPr>
          <t>评分标准10分：
①非公党组织书记补助人数=3人，得10分；
②非公党组织书记补助人数＜3，得0分。
反映非公党组织书记补助人数</t>
        </r>
      </text>
    </comment>
    <comment ref="H16" authorId="0">
      <text>
        <r>
          <rPr>
            <sz val="9"/>
            <rFont val="宋体"/>
            <charset val="134"/>
          </rPr>
          <t>评分标准10分：
①三会一课有方案、按时开展=100%，得10分；
②三会一课有方案、按时开展≥95%，得7分；
③三会一课有方案、按时开展≥90%，得3分；
④三会一课有方案、按时开展＜90%，得0分。
反映每月1次支委会，每季度1次党员大会和讲党课1次。</t>
        </r>
      </text>
    </comment>
    <comment ref="H17" authorId="0">
      <text>
        <r>
          <rPr>
            <sz val="9"/>
            <rFont val="宋体"/>
            <charset val="134"/>
          </rPr>
          <t>评分标准10分；
每季度开展党建检查指导1次，得10分，每少1次扣2.5分，扣完为止。
反映年内每季度对基层党建检查指导次数。</t>
        </r>
      </text>
    </comment>
    <comment ref="H18" authorId="0">
      <text>
        <r>
          <rPr>
            <sz val="9"/>
            <rFont val="宋体"/>
            <charset val="134"/>
          </rPr>
          <t>评分标准10分；
支部规范化建设达标率=100%，得10分；没有完成达标1项扣20%，扣完为止。
反映支部规范化建设达标情况。支部规范化建设达标率=基本组织建设标准化×20%+基本队伍建设标准化×20%+基本活动建设标准化×20%+基本制度建设标准化×20%+基本保障建设标准化×20%。</t>
        </r>
      </text>
    </comment>
    <comment ref="H19" authorId="0">
      <text>
        <r>
          <rPr>
            <sz val="9"/>
            <rFont val="宋体"/>
            <charset val="134"/>
          </rPr>
          <t>评分标准10分；
党建季度检查指导及时完成率=100%，得10分；每季度不按时完成1次，扣2.5分，扣完为止。
反映全年开展党建工作检查指导完成率及时情况。季度党建检查指导完成及时率=及时完成季度检查指导工作次数/计划开展季度检查指导工作次数×100%。</t>
        </r>
      </text>
    </comment>
    <comment ref="H20" authorId="0">
      <text>
        <r>
          <rPr>
            <sz val="9"/>
            <rFont val="宋体"/>
            <charset val="134"/>
          </rPr>
          <t>30分：
①党员参与“三服务”率=100%，得30分；
②党员参与“三服务”率≥95%，得20分；
③党员参与“三服务”率≥90%，得10分；
④党员参与“三服务”率＜90%，得0分。
反映全体党组织、党员参与“三服务”活动情况。</t>
        </r>
      </text>
    </comment>
    <comment ref="H21" authorId="0">
      <text>
        <r>
          <rPr>
            <sz val="9"/>
            <rFont val="宋体"/>
            <charset val="134"/>
          </rPr>
          <t>评分标准10分：
①党员满意度达≥90%，得10分；
②党员满意度达≥80%，得7分；
③党员满意度达≥70%，得4分；
④党员满意度达≥60%，得1分；
⑤党员满意度达＜60%，得0分。"
反映党员满意度调查情况</t>
        </r>
      </text>
    </comment>
  </commentList>
</comments>
</file>

<file path=xl/comments6.xml><?xml version="1.0" encoding="utf-8"?>
<comments xmlns="http://schemas.openxmlformats.org/spreadsheetml/2006/main">
  <authors>
    <author>user</author>
  </authors>
  <commentList>
    <comment ref="H15" authorId="0">
      <text>
        <r>
          <rPr>
            <sz val="9"/>
            <rFont val="宋体"/>
            <charset val="134"/>
          </rPr>
          <t>评分标准10分：
①开展基本公卫、等级医院创建、妇幼健康等工作督导调研累计次数≥3次，得10分；
②开展基本公卫、等级医院创建、妇幼健康等工作督导调研累计次数≥2次，得5分
③开展基本公卫、等级医院创建、妇幼健康等工作督导调研累计次数≥1次得3分；
④开展基本公卫、等级医院创建、妇幼健康等工作督导调研累计次数＜1次，得0分。
反映开展基本公卫、等级医院创建、妇幼健康等工作督导调研累计次数</t>
        </r>
      </text>
    </comment>
    <comment ref="H16" authorId="0">
      <text>
        <r>
          <rPr>
            <sz val="9"/>
            <rFont val="宋体"/>
            <charset val="134"/>
          </rPr>
          <t>评分标准10分：
①HIV检测人次数任务完成率=100%，得10分；
②HIV检测人次数任务完成率≥95%，得7分
③HIV检测人次数任务完成率≥90%得4分；
④HIV检测人次数任务完成率≥85%，得2分；
⑤HIV检测人次数任务完成率＜85%，得0分。
反映HIV检测人次数任务完成要求</t>
        </r>
      </text>
    </comment>
    <comment ref="H17" authorId="0">
      <text>
        <r>
          <rPr>
            <sz val="9"/>
            <rFont val="宋体"/>
            <charset val="134"/>
          </rPr>
          <t>评分标准10分：
社会组织服务项目干预人数任务完成率=100%，得10分；
②社会组织服务项目干预人数任务完成率≥95%，得5分；
③社会组织服务项目干预人数任务完成率≥90%得3分；
④社会组织服务项目干预人数任务完成率＜90%，得0分。
反映社会组织服务项目干预人数任务完成达标要求</t>
        </r>
      </text>
    </comment>
    <comment ref="H18" authorId="0">
      <text>
        <r>
          <rPr>
            <sz val="9"/>
            <rFont val="宋体"/>
            <charset val="134"/>
          </rPr>
          <t>评分标准10分：
①开展产科、儿科业务培训次数=2次，得10分；
②开展产科、儿科业务培训次数=1次，得5分；
③开展产科、儿科业务培训次数＜1次，得0分。
反映开展产科、儿科业务培训次数</t>
        </r>
        <r>
          <rPr>
            <b/>
            <sz val="9"/>
            <rFont val="宋体"/>
            <charset val="134"/>
          </rPr>
          <t xml:space="preserve">
范晓萍:</t>
        </r>
        <r>
          <rPr>
            <sz val="9"/>
            <rFont val="宋体"/>
            <charset val="134"/>
          </rPr>
          <t xml:space="preserve">
10</t>
        </r>
      </text>
    </comment>
    <comment ref="H19" authorId="0">
      <text>
        <r>
          <rPr>
            <sz val="9"/>
            <rFont val="宋体"/>
            <charset val="134"/>
          </rPr>
          <t xml:space="preserve">
评分标准10分：
①州级防艾政府购买社会组织服务项目结题验收通过率≥85%，得10分；
②州级防艾政府购买社会组织服务项目结题验收通过率≥80%，得5分；
③州级防艾政府购买社会组织服务项目结题验收通过率≥75%，得3分；
④州级防艾政府购买社会组织服务项目结题验收通过率＜75%，得0分。
反映州级防治艾滋病政府购买社会组织服务项目结题验收通过情况</t>
        </r>
      </text>
    </comment>
    <comment ref="H20" authorId="0">
      <text>
        <r>
          <rPr>
            <sz val="9"/>
            <rFont val="宋体"/>
            <charset val="134"/>
          </rPr>
          <t>评分标准30分：
①学生对艾滋病防范知识知晓率≥95%，得30分；
②学生对艾滋病防范知识知晓率≥90%，提20分
③学生对艾滋病防范知识知晓率≥85%得10分；
④学生对艾滋病防范知识知晓率≥80%，得5分；
⑤学生对艾滋病防范知识知晓率＜80%，得0分。
反映学生对艾滋病知识知晓调查情况</t>
        </r>
      </text>
    </comment>
    <comment ref="H21" authorId="0">
      <text>
        <r>
          <rPr>
            <sz val="9"/>
            <rFont val="宋体"/>
            <charset val="134"/>
          </rPr>
          <t>评分标准5分：
①艾滋病感染者对提供服务满意度≥85%，得5分；
②艾滋病感染者对提供服务满意度≥80%，提3分
③艾滋病感染者对提供服务满意度≥75%，得1分；
④艾滋病感染者对提供服务满意度＜75%，得0分。
反映艾滋病感染者对提供服务满意程度调查情况</t>
        </r>
      </text>
    </comment>
    <comment ref="H22" authorId="0">
      <text>
        <r>
          <rPr>
            <sz val="9"/>
            <rFont val="宋体"/>
            <charset val="134"/>
          </rPr>
          <t>评分标准5分：
①城乡居民对基本公共卫生服务满意度≥80%，得5分；
②城乡居民对基本公共卫生服务满意度≥75%，提3分
③城乡居民对基本公共卫生服务满意度≥70%，得1分；
④城乡居民对基本公共卫生服务满意度＜70%，得0分。
反映城乡居民对基本公共卫生服务满意调查情况</t>
        </r>
      </text>
    </comment>
  </commentList>
</comments>
</file>

<file path=xl/comments7.xml><?xml version="1.0" encoding="utf-8"?>
<comments xmlns="http://schemas.openxmlformats.org/spreadsheetml/2006/main">
  <authors>
    <author>user</author>
  </authors>
  <commentList>
    <comment ref="H15" authorId="0">
      <text>
        <r>
          <rPr>
            <sz val="9"/>
            <rFont val="宋体"/>
            <charset val="134"/>
          </rPr>
          <t>评分标准25分：
开展“12·1”世界艾滋病日宣传活动=1次，得25分，否则不得分。
反映开展“12·1”世界艾滋病日宣传活动次数</t>
        </r>
      </text>
    </comment>
    <comment ref="H16" authorId="0">
      <text>
        <r>
          <rPr>
            <sz val="9"/>
            <rFont val="宋体"/>
            <charset val="134"/>
          </rPr>
          <t>评分标准25分：
①印刷“三病”防治宣传资料≥40000份，得25分；
②印刷“三病”防治宣传资料≥35000份，得15分；
③印刷“三病”防治宣传资料≥30000份，得5分；
④印刷“三病”防治宣传资料≦30000份，得0分。
反映印刷“三病”防治宣传资料份数情况。</t>
        </r>
      </text>
    </comment>
    <comment ref="H17" authorId="0">
      <text>
        <r>
          <rPr>
            <sz val="9"/>
            <rFont val="宋体"/>
            <charset val="134"/>
          </rPr>
          <t>评分标准10分：
开展防艾网上有奖知识问答活动1次，得10分，否则不得分。
反映开展防艾网上有奖知识问答活动次数</t>
        </r>
      </text>
    </comment>
    <comment ref="H18" authorId="0">
      <text>
        <r>
          <rPr>
            <sz val="9"/>
            <rFont val="宋体"/>
            <charset val="134"/>
          </rPr>
          <t>评分标准30分：
①在校学生防艾知识知晓率≥95%，得30分；
②在校学生防艾知识知晓率≥90%，得20分；
③在校学生防艾知识知晓率≥85%，提10分
④在校学生防艾知识知晓率＜85%，得0分。
反映防治艾滋病宣传进学校园学生防范防艾知识情况。</t>
        </r>
      </text>
    </comment>
    <comment ref="H19" authorId="0">
      <text>
        <r>
          <rPr>
            <sz val="9"/>
            <rFont val="宋体"/>
            <charset val="134"/>
          </rPr>
          <t>评分标准10分：
①群众对艾滋病服务工作的满意度≥85%，得10分；
②群众对艾滋病服务工作的满意度≥80%，得7分；
③群众对艾滋病服务工作的满意度≥75%，得4分；
④群众对艾滋病服务工作的满意度＜75%，得0分。
反映群众对艾滋病服务工作的满意调查情况</t>
        </r>
      </text>
    </comment>
  </commentList>
</comments>
</file>

<file path=xl/comments8.xml><?xml version="1.0" encoding="utf-8"?>
<comments xmlns="http://schemas.openxmlformats.org/spreadsheetml/2006/main">
  <authors>
    <author>user</author>
  </authors>
  <commentList>
    <comment ref="H15" authorId="0">
      <text>
        <r>
          <rPr>
            <sz val="9"/>
            <rFont val="宋体"/>
            <charset val="134"/>
          </rPr>
          <t>评分标准6分：
①开展讲学义诊活动次数≥2次，得6分；
②开展讲学义诊活动次数≥1次，得3分；
③开展讲学义诊活动次数＜0次，得0分。
反映开展讲学义诊活动次数。</t>
        </r>
      </text>
    </comment>
    <comment ref="H16" authorId="0">
      <text>
        <r>
          <rPr>
            <sz val="9"/>
            <rFont val="宋体"/>
            <charset val="134"/>
          </rPr>
          <t>评分标准6分：
选派骨干医师培训人数=10人，得6分；每少1人扣1.5分，扣完为止
反映选派骨干医师培训人数情况</t>
        </r>
      </text>
    </comment>
    <comment ref="H17" authorId="0">
      <text>
        <r>
          <rPr>
            <sz val="9"/>
            <rFont val="宋体"/>
            <charset val="134"/>
          </rPr>
          <t>评分标准10分：
选派卫生管理人员数量=50人，得10分；培训人数每少1人扣0.5分，扣完为止。
反映选派卫生管理人员数情况</t>
        </r>
      </text>
    </comment>
    <comment ref="H18" authorId="0">
      <text>
        <r>
          <rPr>
            <sz val="9"/>
            <rFont val="宋体"/>
            <charset val="134"/>
          </rPr>
          <t>评分标准10分：
中医适宜技术培训人数=80人，得10分；培训人数每少1人扣0.5分，扣完为止。
反映中医适宜技术培训人数情况</t>
        </r>
      </text>
    </comment>
    <comment ref="H19" authorId="0">
      <text>
        <r>
          <rPr>
            <sz val="9"/>
            <rFont val="宋体"/>
            <charset val="134"/>
          </rPr>
          <t>计分标准9分：
①培训考核合格率≥90%，得9分，
②培训考核合格率≥85%，得6分，
③培训考核合格率≥80%，得3分，
④培训考核合格率＜80%，得0分。
反映培训人员考核合格情况。</t>
        </r>
      </text>
    </comment>
    <comment ref="H20" authorId="0">
      <text>
        <r>
          <rPr>
            <sz val="9"/>
            <rFont val="宋体"/>
            <charset val="134"/>
          </rPr>
          <t>评分标准9分：项目经费及时兑付率=100%，得9分，否则不得分。
反映报账手续审批完结后1个月内完成付款。</t>
        </r>
      </text>
    </comment>
    <comment ref="H21" authorId="0">
      <text>
        <r>
          <rPr>
            <sz val="9"/>
            <rFont val="宋体"/>
            <charset val="134"/>
          </rPr>
          <t>评分标准30分：
①人才交流协议任务完成率=100%，得30分，
②人才交流协议任务完成率≥90%，得20分，
③人才交流协议任务完成率≥80%，得10分，
④人才交流协议任务完成率＜80%，得0分。
反映人才交流协议任务完成情况。</t>
        </r>
      </text>
    </comment>
    <comment ref="H22" authorId="0">
      <text>
        <r>
          <rPr>
            <sz val="9"/>
            <rFont val="宋体"/>
            <charset val="134"/>
          </rPr>
          <t>评分标准10分：
①上海援滇培训学员≥90%，得10分，
②上海援滇培训学员≥85%，得6分，
③上海援滇培训学员≥80%，得3分，
④上海援滇培训学员＜80%，得0分。
反映群众对开展讲学义诊活动惠民的满意程度调查。</t>
        </r>
      </text>
    </comment>
  </commentList>
</comments>
</file>

<file path=xl/comments9.xml><?xml version="1.0" encoding="utf-8"?>
<comments xmlns="http://schemas.openxmlformats.org/spreadsheetml/2006/main">
  <authors>
    <author>user</author>
  </authors>
  <commentList>
    <comment ref="H15" authorId="0">
      <text>
        <r>
          <rPr>
            <sz val="9"/>
            <rFont val="宋体"/>
            <charset val="134"/>
          </rPr>
          <t>5分。
创建健康学校、医院机构数每少1家，扣1分，扣完为止。
反映创建健康学校、医院机构数情况</t>
        </r>
      </text>
    </comment>
    <comment ref="H16" authorId="0">
      <text>
        <r>
          <rPr>
            <sz val="9"/>
            <rFont val="宋体"/>
            <charset val="134"/>
          </rPr>
          <t>5分。配套设备数19套，得5分；设备配套每少1套，扣1分，扣完为止。
反映创建健康学校、医院配套相关设备数量情况</t>
        </r>
      </text>
    </comment>
    <comment ref="H17" authorId="0">
      <text>
        <r>
          <rPr>
            <sz val="9"/>
            <rFont val="宋体"/>
            <charset val="134"/>
          </rPr>
          <t>5分。组织健康德宏行动家庭知识竞赛活动1次，得5分；不开展不得分。
反映组织健康德宏行动家庭知识竞赛活动次数</t>
        </r>
      </text>
    </comment>
    <comment ref="H18" authorId="0">
      <text>
        <r>
          <rPr>
            <sz val="9"/>
            <rFont val="宋体"/>
            <charset val="134"/>
          </rPr>
          <t>5分。健康德宏行动相关工作督导≥6次，得5分，每少1次扣1.5分，扣完为止。
反映健康德宏行动相关工作督导次检查次数。</t>
        </r>
      </text>
    </comment>
    <comment ref="H19" authorId="0">
      <text>
        <r>
          <rPr>
            <sz val="9"/>
            <rFont val="宋体"/>
            <charset val="134"/>
          </rPr>
          <t>5分。职业健康业务培训期数≥5期，得5分，每少1期扣2分，扣完为止。
反映职业健康业务培训期次数</t>
        </r>
      </text>
    </comment>
    <comment ref="H20" authorId="0">
      <text>
        <r>
          <rPr>
            <sz val="9"/>
            <rFont val="宋体"/>
            <charset val="134"/>
          </rPr>
          <t>5分。营养健康餐厅（食堂）创建和营养指导员师资培训期数=1期，得5分，否则不得分。
反映营养健康餐厅（食堂）创建和营养指导员师资培训期数</t>
        </r>
      </text>
    </comment>
    <comment ref="H21" authorId="0">
      <text>
        <r>
          <rPr>
            <sz val="9"/>
            <rFont val="宋体"/>
            <charset val="134"/>
          </rPr>
          <t>5分。健康教育专业人员培训期数=1期，得5分，否则不得分。
反映健康教育专业人员培训期数</t>
        </r>
      </text>
    </comment>
    <comment ref="H22" authorId="0">
      <text>
        <r>
          <rPr>
            <sz val="9"/>
            <rFont val="宋体"/>
            <charset val="134"/>
          </rPr>
          <t>5分。印制健康德宏行动宣传品批次
反映印制健康德宏行动宣传品批次数≥1批，得5分，否则不得分。</t>
        </r>
      </text>
    </comment>
    <comment ref="H23" authorId="0">
      <text>
        <r>
          <rPr>
            <sz val="9"/>
            <rFont val="宋体"/>
            <charset val="134"/>
          </rPr>
          <t>5分。设备购置验收合格率=100%。得5分，否则不得分。
反映设备购置验收合格情况</t>
        </r>
      </text>
    </comment>
    <comment ref="H24" authorId="0">
      <text>
        <r>
          <rPr>
            <sz val="9"/>
            <rFont val="宋体"/>
            <charset val="134"/>
          </rPr>
          <t>5分。配置健康机构（学校、医院）创建单位相关设备价值≦10000元，得5分，每超50元，扣1分，扣完为止。
反映配置健康机构（学校、医院）创建单位相关设备价值约10000元/套。</t>
        </r>
      </text>
    </comment>
    <comment ref="H25" authorId="0">
      <text>
        <r>
          <rPr>
            <sz val="9"/>
            <rFont val="宋体"/>
            <charset val="134"/>
          </rPr>
          <t>30分。健康机构创建单位对配置设备质量在年内投诉次数=0次，得30分；在年内投诉次数每增加1次，扣10分，扣完为止。
反映健康机构创建单位对配置设备质量的年内投诉情况。</t>
        </r>
      </text>
    </comment>
    <comment ref="H26" authorId="0">
      <text>
        <r>
          <rPr>
            <sz val="9"/>
            <rFont val="宋体"/>
            <charset val="134"/>
          </rPr>
          <t>10分。
①培训对象满意度≥80%，得10分；
②培训对象满意度≥75%，得5分；
③培训对象满意度∠75%，得0分。
反映培训对象满意度调查情况</t>
        </r>
      </text>
    </comment>
  </commentList>
</comments>
</file>

<file path=xl/sharedStrings.xml><?xml version="1.0" encoding="utf-8"?>
<sst xmlns="http://schemas.openxmlformats.org/spreadsheetml/2006/main" count="2638" uniqueCount="461">
  <si>
    <t>项目支出绩效自评表</t>
  </si>
  <si>
    <t>编制单位：德宏傣族景颇族自治州卫生健康委员会（本级）</t>
  </si>
  <si>
    <t>金额单位：万元</t>
  </si>
  <si>
    <t>项目名称</t>
  </si>
  <si>
    <t>中医（民族医）药发展专项经费</t>
  </si>
  <si>
    <t>主管部门</t>
  </si>
  <si>
    <t>德宏傣族景颇族自治州卫生健康委员会</t>
  </si>
  <si>
    <t>实施单位</t>
  </si>
  <si>
    <t>德宏傣族景颇族自治州卫生健康委员会（本级）</t>
  </si>
  <si>
    <t>项目资金
（万元）</t>
  </si>
  <si>
    <t>年初预算数</t>
  </si>
  <si>
    <t>全年预算数</t>
  </si>
  <si>
    <t>全年执行数</t>
  </si>
  <si>
    <t>分值</t>
  </si>
  <si>
    <t>执行率</t>
  </si>
  <si>
    <t>得分</t>
  </si>
  <si>
    <t>备注</t>
  </si>
  <si>
    <t>年度资金总额</t>
  </si>
  <si>
    <t>其中：当年财政拨款</t>
  </si>
  <si>
    <t xml:space="preserve">      上年结转资金</t>
  </si>
  <si>
    <t xml:space="preserve">      其他资金</t>
  </si>
  <si>
    <t>年度
总体
目标</t>
  </si>
  <si>
    <t>预期目标</t>
  </si>
  <si>
    <t>实际完成情况</t>
  </si>
  <si>
    <t>1.年内，全州中医药服务能力进一步提升，100%的社区卫生服务中心和乡镇卫生院设置中医科，建成示范中医馆18个，能够规范开展中药汤剂、针剂、灸法、推拿、火罐、刮痧、敷贴、中药熏蒸等中医药适宜技术；100%的社区卫生服务站和80%以上的村卫生室能够规范开展中医药适宜技术。
2.州、县、乡、村四级医疗机构中医药服务范围持续扩大，服务量持续上升，到2023年，全州中医医疗机构中医药诊疗服务（含门诊与住院）占辖区诊疗服务总量的50%以上，综合医院及基层医疗机构中医药诊疗服务占辖区服务总量的20%以上。
3.推进院内制剂研发，完成至少2个制剂；
4.加强中医“治未病”诊疗中心建设，周期内建成1个州级技术诊疗和指导中心，3个县市分中心。
5.完成师承学术传承培训10人；
6.中医药民族医药发展组织领导持续强化，体制机制进一步完善；
7.中医药民族医药影响力持续提高，群众对中医药民族医药知晓率达85%以上。</t>
  </si>
  <si>
    <t>1.认真组织开展生物安全培训，共132名一线专业技术人员参加培训。全州生物安全管理持续提升。
2.扎实推进中医药适宜技术培训，组织开展沪滇中医药适宜技术培训2期162人，推广技术21项，组织开展傣医药适宜技术推广运用培训，158人参加培训，152人报名参加考试取得合格证。安排15名一线医师赴西双版纳州傣医医院进修学习傣医诊疗技术和傣医适宜技术。
3.认真组织开展第二届南北民族医药论坛，共320余人参加会议。认真做好《傣医药条例》和民族医药文化宣传，民族医药对外影响力和知识普及率持续提升。
4.认真开展中医药工作指导。年内共组织开展对全州基层中医药适宜技术推广培训、生物安全实验室检查、特色专科建设、老年病专科建设、基层名中医专家工作室建设、中医基本公共卫生服务等工作开展现场指导，不断促进中医药事业创新发展。</t>
  </si>
  <si>
    <t>项目支出绩效指标表</t>
  </si>
  <si>
    <t>绩效指标</t>
  </si>
  <si>
    <t>年度指标值</t>
  </si>
  <si>
    <t>实际完成值</t>
  </si>
  <si>
    <t>偏差原因分析及改进措施</t>
  </si>
  <si>
    <t>一级指标</t>
  </si>
  <si>
    <t>二级指标</t>
  </si>
  <si>
    <t>三级指标</t>
  </si>
  <si>
    <t>指标性质</t>
  </si>
  <si>
    <t>指标值</t>
  </si>
  <si>
    <t>度量单位</t>
  </si>
  <si>
    <t>产出指标</t>
  </si>
  <si>
    <t>数量指标</t>
  </si>
  <si>
    <t>傣医适宜技术培训（赴西双版纳培训）人数</t>
  </si>
  <si>
    <t>=</t>
  </si>
  <si>
    <t>15</t>
  </si>
  <si>
    <t>人</t>
  </si>
  <si>
    <t>特色诊疗技术培训及生物安全培训人数</t>
  </si>
  <si>
    <t>100</t>
  </si>
  <si>
    <t>132</t>
  </si>
  <si>
    <t>中医药民族医药传承人数</t>
  </si>
  <si>
    <t>5</t>
  </si>
  <si>
    <t>4</t>
  </si>
  <si>
    <t>其中一名指导因身体原因不能履行带教</t>
  </si>
  <si>
    <t>中医药文化宣传次数</t>
  </si>
  <si>
    <t>&gt;=</t>
  </si>
  <si>
    <t>1</t>
  </si>
  <si>
    <t>次</t>
  </si>
  <si>
    <t>2</t>
  </si>
  <si>
    <t>院内中药制剂开发种类</t>
  </si>
  <si>
    <t>种</t>
  </si>
  <si>
    <t>院内制剂研发至少需要3年左右，医院拟定5个方子作为院内制剂收集临床数据</t>
  </si>
  <si>
    <t>时效指标</t>
  </si>
  <si>
    <t>人才培养及宣传完成时限</t>
  </si>
  <si>
    <t>&lt;=</t>
  </si>
  <si>
    <t>12</t>
  </si>
  <si>
    <t>月</t>
  </si>
  <si>
    <t>10月底</t>
  </si>
  <si>
    <t>效益指标</t>
  </si>
  <si>
    <t>社会效益指标</t>
  </si>
  <si>
    <t>人才培养及能力提升参训率</t>
  </si>
  <si>
    <t>95</t>
  </si>
  <si>
    <t>%</t>
  </si>
  <si>
    <t>100%</t>
  </si>
  <si>
    <t>发展中医药相关政策知晓率</t>
  </si>
  <si>
    <t>80</t>
  </si>
  <si>
    <t>86.6%</t>
  </si>
  <si>
    <t>中医药院内制剂培训、病原微生物生物安全培训（州内培训）机构达标率</t>
  </si>
  <si>
    <t>96.66</t>
  </si>
  <si>
    <t>少数实验室备案不及时，备案内容不完善。</t>
  </si>
  <si>
    <t>满意度指标</t>
  </si>
  <si>
    <t>服务对象满意度指标</t>
  </si>
  <si>
    <t>受训学员满意度</t>
  </si>
  <si>
    <t>90</t>
  </si>
  <si>
    <t>98.8</t>
  </si>
  <si>
    <t>民众调查满意度</t>
  </si>
  <si>
    <t>92.6</t>
  </si>
  <si>
    <t>其他需要说明事项</t>
  </si>
  <si>
    <t>总分</t>
  </si>
  <si>
    <t>总分值</t>
  </si>
  <si>
    <t>总得分</t>
  </si>
  <si>
    <t>自评等级</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</si>
  <si>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t>
  </si>
  <si>
    <t>备注：1.涉密部门和涉密信息按保密规定不公开。</t>
  </si>
  <si>
    <t xml:space="preserve">      2.一级指标包含产出指标、效益指标、满意度指标，二级指标和三级指标根据项目实际情况设置。</t>
  </si>
  <si>
    <t>编制单位：德宏傣族景颇族自治州卫生健康委员会（本级)</t>
  </si>
  <si>
    <t>卫生健康事业专项经费</t>
  </si>
  <si>
    <t>德宏傣族景颇族自治州卫生健康委员会(本级）</t>
  </si>
  <si>
    <t>1.意外伤害导致的死亡人数显著降低，重大慢性病、职业病得到有效遏制，严重精神障碍、地方病、职业病得到有效防控，职业病危害专项治理企业项目申报率达90%以上，严重精神障碍患者规范管理率达75%以上等。
2.保持并提高乙肝疫苗、卡介苗、脊灰减毒活疫苗、百白破疫苗、白破疫苗和麻疹类疫苗高水平的接种率，儿童预防接种建证率达100%。
3.全面提升卫生应急能力和水平，进一步健全完善工作体系，有效预防、及时控制和消除突发公共卫生事件的危害，维护正常的社会秩序，保障公众身体健康与生命安全。4.巩固提升拓展爱国卫生“7个专项行动”，全面推进国家卫生县城（城市）提标升级。
5.持续推进健康德宏行动，深入推进16个专项行动有效实施，确保目标任务如期实现。
6.在分级诊疗、现代医院管理、全民医保、药品供应保障、综合监督等5项制度有新的突破，县域内就诊率达80%以上，公立医院医疗费用增幅控制率在10%以内。
7.做实做细建档立卡四种重点慢病家庭医生签约服务工作，做到“签约一人、履约一人、做实一人”，家庭医生签约服务覆盖率达75%以上。</t>
  </si>
  <si>
    <t>抓实职业病危害专项治理工作，全州纳入专项治理企业155家，2024年完成治理140家，达到治理企业总任务数的90.32%（完成省级下达90%的任务指标），职业病危害专项治理企业项目申报率98.06%，开展职业病危害专项治理企业在岗期间职业健康检查率达92%。</t>
  </si>
  <si>
    <t>儿童预防接种建证率</t>
  </si>
  <si>
    <t>全面取消药品加成取消率</t>
  </si>
  <si>
    <t>医保支付方式改革达标率</t>
  </si>
  <si>
    <t>实现药品采购两票制</t>
  </si>
  <si>
    <t>职业病危害专项治理企业项目申报率</t>
  </si>
  <si>
    <t>98.06%</t>
  </si>
  <si>
    <t>职业病危害专项治理企业定期检测率</t>
  </si>
  <si>
    <t>85</t>
  </si>
  <si>
    <t>90%</t>
  </si>
  <si>
    <t>职业病危害专项治理企业在岗期间职业健康检查率</t>
  </si>
  <si>
    <t>92</t>
  </si>
  <si>
    <t>国家和省食品安全风险监测任务完成率</t>
  </si>
  <si>
    <t>开展敬老爱老宣传次数</t>
  </si>
  <si>
    <t>家庭医生签约服务覆盖率</t>
  </si>
  <si>
    <t>75</t>
  </si>
  <si>
    <t>98.97</t>
  </si>
  <si>
    <t>质量指标</t>
  </si>
  <si>
    <t>贫困县至少有1所县级公立医院并达到脱贫成果巩固率</t>
  </si>
  <si>
    <t>每个乡镇有1所乡镇卫生院并达到贫困村退出贫困指标率</t>
  </si>
  <si>
    <t>每个行政村有1所村卫生室并达到贫困村退出贫困指标率</t>
  </si>
  <si>
    <t>儿童常规免疫疫苗报告接种率</t>
  </si>
  <si>
    <t>98.16</t>
  </si>
  <si>
    <t>高血压患者规范管理率</t>
  </si>
  <si>
    <t>60</t>
  </si>
  <si>
    <t>84.46</t>
  </si>
  <si>
    <t>糖尿病患者规范管理率</t>
  </si>
  <si>
    <t>80.42</t>
  </si>
  <si>
    <t>严重精神障碍患者规范管理率</t>
  </si>
  <si>
    <t>95.61</t>
  </si>
  <si>
    <t>“政府救助平台”涉及卫健部门服务事项群众提出诉求办理率</t>
  </si>
  <si>
    <t>公立医院医疗费用增幅控制率</t>
  </si>
  <si>
    <t>10</t>
  </si>
  <si>
    <t>3.31</t>
  </si>
  <si>
    <t>县域内就诊率</t>
  </si>
  <si>
    <t>96.34</t>
  </si>
  <si>
    <t>建档立卡四种重点慢性病患者家庭医生签约满意度</t>
  </si>
  <si>
    <t>糖尿病患者满意度</t>
  </si>
  <si>
    <t>85.08</t>
  </si>
  <si>
    <t>高血压患者满意度</t>
  </si>
  <si>
    <t>干部保健工作经费</t>
  </si>
  <si>
    <t>1.定期开展保健对象的医疗巡诊服务，着力做好保健对象连续、动态、个性化的健康监测和健康干预，有针对性的制定预防保健方案及治疗建议，最大限度减少疾病发生。对德宏州保健对象开展2巡诊,年巡诊约4500人次。
2.厅级干部（省管、州管在职及离退休厅级干部）体检。每年组织厅级干部体检1次。
3.保障厅处级干部州内、外就医，确保厅处级干部能够能够及时就医。州干部保健对象在基地医院诊疗享受绿色通道服务。</t>
  </si>
  <si>
    <t>1.定期开展保健对象的医疗巡诊服务，对德宏州保健对象开展2轮以上巡诊,年完成巡诊3885人次。
2.厅级干部（省管、州管在职及离退休厅级干部）体检。当年已完成厅级干部体检1次66人。
3.保障厅处级干部州内、外就医，确保厅处级干部能够能够及时就医。州干部保健对象在基地医院诊疗享受绿色通道服务577人次。</t>
  </si>
  <si>
    <t>开展巡诊次数</t>
  </si>
  <si>
    <t>3</t>
  </si>
  <si>
    <t>组织开展干部保健培训人数</t>
  </si>
  <si>
    <t>1200</t>
  </si>
  <si>
    <t>0</t>
  </si>
  <si>
    <t>财政未安排培训经费</t>
  </si>
  <si>
    <t>开展巡诊人数</t>
  </si>
  <si>
    <t>16000</t>
  </si>
  <si>
    <t>人次</t>
  </si>
  <si>
    <t>3885</t>
  </si>
  <si>
    <t xml:space="preserve">巡诊时干部外出不能及时参加
</t>
  </si>
  <si>
    <t>开展体检服务人数</t>
  </si>
  <si>
    <t>88</t>
  </si>
  <si>
    <t>66</t>
  </si>
  <si>
    <t>厅级干部因个人或工作原因不能按时参加体检</t>
  </si>
  <si>
    <t>重要会议、重大活动医疗保障任务完成率</t>
  </si>
  <si>
    <t>干部保健对象诉求诊疗服务率</t>
  </si>
  <si>
    <t>8</t>
  </si>
  <si>
    <t>干部保健服务投诉次数</t>
  </si>
  <si>
    <t>干部满意度</t>
  </si>
  <si>
    <t>99</t>
  </si>
  <si>
    <t>德宏州卫健委医疗服务与保障能力提升（卫生健康人才培养培训）中央补助资金</t>
  </si>
  <si>
    <t>全科医师转岗培训2名。学员结业综合考核合格，学员培训于本年12月前完成，培训师资、学员及服务对象满意度、民众调查满意度达到90%以上。</t>
  </si>
  <si>
    <t>认真按照云南省卫生健康委《关于组织开展2024年度全科医师转岗培训的通知》要求，组织芒市、盈江各推荐1名一线医师参加培训，完成年度培训计划。</t>
  </si>
  <si>
    <t>全科医师转岗培训人数</t>
  </si>
  <si>
    <t>学员结业综合考核合格率</t>
  </si>
  <si>
    <t>全科医师转岗培训完成时限</t>
  </si>
  <si>
    <t>12月</t>
  </si>
  <si>
    <t>社会效益</t>
  </si>
  <si>
    <t>全科医师转岗培训后服务群众健康能力要求</t>
  </si>
  <si>
    <t>明显提升</t>
  </si>
  <si>
    <t>可持续影响</t>
  </si>
  <si>
    <t>解决基层群众看病求医的需求</t>
  </si>
  <si>
    <t>缓解需求</t>
  </si>
  <si>
    <t>有所缓解</t>
  </si>
  <si>
    <t>服务对象满意度</t>
  </si>
  <si>
    <t>全科医师学员满意度</t>
  </si>
  <si>
    <t>德宏州卫健委非公经济组织和社会组织党的建设专项经费</t>
  </si>
  <si>
    <t>完成《州委非公有制经济组织和社会组织2024年党建工作要点》安排的工作任务。组织支部活动正常开展率100%，年内完成党建检查指导4次，支部规范化建设达标率100%，季度党建检查指导完成率及时率100%，党员参与“三服务”率=100%，党员满意度达90%及以上。</t>
  </si>
  <si>
    <t>严格执行党组织生活制度，各党支部认真组织开展“三会一课”、主题党日活动，强化党员理论教育，引导党员进一步将思想和行动统一到党中央的要求上来。党委按要求落实检查指导工作，帮助骨科医院党支部助力医院等级评审，慰问中西医院党支部困难党员，指导友谊医院党支部做好流动党员管理，指导各党支部抓好“第一议题”落实，督促开展好纪律教育，党建检查指导完成率及时率100%。各党支部积极组织党员参与社区、乡村振兴等活动，发挥医院业务专长，全面服务群众健康。党员满意度达100%，支部规范化建设达标率100%，等级评定均为优。</t>
  </si>
  <si>
    <t>非公党组织书记补助人数</t>
  </si>
  <si>
    <t>组织支部活动正常开展率</t>
  </si>
  <si>
    <t>对基层党建检查指导次数</t>
  </si>
  <si>
    <t>6</t>
  </si>
  <si>
    <t>支部规范化建设达标率</t>
  </si>
  <si>
    <t>党建季度检查指导及时完成率</t>
  </si>
  <si>
    <t>党员参与“三服务”率</t>
  </si>
  <si>
    <t>党员满意度达</t>
  </si>
  <si>
    <t>德宏州卫生健康委2023年中央及省级专项补助经费</t>
  </si>
  <si>
    <t>1.免费向城乡居民提供基本公共卫生服务，促进基本公共卫生服务均等化，督促检查基层基本公共卫生服务开展情况。
2社区药物滥用领域：完成250人的宣传干预工作；暗娼领域：完成500人的宣传、干预、动员检测及相关转介工作；男男同性领域：完成450人的宣传、干预、动员检测及相关转介工作；感染者管理领域：完成1200人的宣传、干预、动员检测及相关转介工作；其他高危人群领域：完成（学生、外籍人员、流动人口、老年人等）1800人的宣传、干预、动员检测及相关转介工作。
3.开展等级医院创建督导检查、调研妇幼健康工作、积极开展产科、儿科业务培训。</t>
  </si>
  <si>
    <t>2.预计完成社区药物滥用领域250人的宣传干预工作；暗娼领域：500人;男男同性领域：450人；感染者管理领域：1200人；其他高危人群领域：（学生、外籍人员、流动人口、老年人等）1800人，共计需要完成各类人群宣传干预4200人，实际完成宣传干预数为5237人；应完成检测数为3585人，实际完成动员检测数为3878人，均已完成。</t>
  </si>
  <si>
    <t>开展基本公卫、等级医院创建、妇幼健康等工作督导调研累计次数</t>
  </si>
  <si>
    <t>省级防治艾滋病政府购买社会组织服务项目HIV检测人次数完成率</t>
  </si>
  <si>
    <t>省级防治艾滋病政府购买社会组织服务项目干预人数任务完成率</t>
  </si>
  <si>
    <t>开展产科、儿科业务培训次数</t>
  </si>
  <si>
    <t>州级防治艾滋病政府购买社会组织服务项目结题验收通过率</t>
  </si>
  <si>
    <t>学生对艾滋病防范知识知晓率</t>
  </si>
  <si>
    <t>93.4</t>
  </si>
  <si>
    <t>本次学生知识知晓率以德宏职业学院和德宏师专学生哨点监测问卷计算而来，职业学院知晓率87.8%（351/400）、德宏师专99%（396/400）。提示德宏职业学院宣传教育质量有待提高，今年将重点指导职业学院防艾宣传工作。</t>
  </si>
  <si>
    <t>艾滋病感染者对提供服务满意度</t>
  </si>
  <si>
    <t>98.1</t>
  </si>
  <si>
    <t>城乡居民对基本公共卫生服务满意度</t>
  </si>
  <si>
    <t>92.85</t>
  </si>
  <si>
    <t>德宏州卫生健康委2023年重大传染病防控中央补助经费</t>
  </si>
  <si>
    <t>1.“12·1”世界艾滋病日进学校、进社区、进企业及网上有奖知识问答等活动，在校学生防艾知识知晓率达95%以上。
2.印刷“三病”防治宣传资料40000份。
3.提高群众对艾滋病服务工作的满意度。</t>
  </si>
  <si>
    <t xml:space="preserve"> 1.开展“12·1”世界艾滋病日进学校、进社区、进企业宣传活动3场，网上有奖知识问答活动1场，在校学生防艾知识知晓率达93.4%。 
2.印刷“三病”防治宣传资料100000份。 
3.群众对艾滋病服务工作的满意度为98.1%。</t>
  </si>
  <si>
    <t>开展“12·1”世界艾滋病日宣传活动次数</t>
  </si>
  <si>
    <t>印刷“三病”防治宣传资料份数</t>
  </si>
  <si>
    <t>40000</t>
  </si>
  <si>
    <t>份</t>
  </si>
  <si>
    <t>100000</t>
  </si>
  <si>
    <t>开展防艾网上有奖知识问答活动次数</t>
  </si>
  <si>
    <t>在校学生防艾知识知晓率</t>
  </si>
  <si>
    <t>德宏职业学院学生知识知晓率未达95%，今年由州疾控重点指导，提升宣传质量。</t>
  </si>
  <si>
    <t>群众对艾滋病服务工作的满意度</t>
  </si>
  <si>
    <t>德宏州卫生健康委上海市对口帮扶云南省项目省级补助资金</t>
  </si>
  <si>
    <t>持续健全完善云南省与上海市党政领导互访和联席会议机制，加强德宏州卫健委与青浦区卫健委之间的交流和合作，抓好双方协作重点工作的推进和落实，进一步推进和拓展人才交流方面的协作内容和领域，持续改善我州医疗机构医疗服务水平，提升医疗机构可持续发展能力。选派10名骨干医师到上海青浦区进修培训3个月，选派50名卫生管理人员到上海青浦区培训8天，开展义诊活动2次，开展中医适宜技术培训80名。</t>
  </si>
  <si>
    <t>2024年开展职业健康督导4次，组织职业健康教育业务骨干培训1次，组织开展各县市用人单位负责人和职业卫生管理人员培训5次。完成营养健康餐厅（食堂）创建和营养指导员师资培训1期。完成健康德宏行动宣传品采购工作，采购宣传品均验收合格。完成健康德宏行动家庭知识竞赛活动1次，并组织1个家庭到省级参加全省健康云南行动家庭知识竞赛。</t>
  </si>
  <si>
    <t>开展讲学义诊活动次数</t>
  </si>
  <si>
    <t>选派骨干医师培训人数</t>
  </si>
  <si>
    <t>选派卫生管理人员培训数量</t>
  </si>
  <si>
    <t>50</t>
  </si>
  <si>
    <t>中医适宜技术培训人数</t>
  </si>
  <si>
    <t>162</t>
  </si>
  <si>
    <t>培训考核合格率</t>
  </si>
  <si>
    <t>项目经费及时兑付率</t>
  </si>
  <si>
    <t>9月底</t>
  </si>
  <si>
    <t>人才交流协议任务完成率</t>
  </si>
  <si>
    <t>培训学员满意度</t>
  </si>
  <si>
    <t>德宏州卫生健康委健康云南考核以奖代补资金</t>
  </si>
  <si>
    <t xml:space="preserve">认真贯彻财政部门绩效管理的要求，按照本方案确定的工作目标及内容，加强组织领导，做好任务分解，明确时间进度，强化资金执行，加强督导考核，切实提高资金使用效益。创建健康学校、医院19家，创建健康学校、医院设备19套，健康德宏行动家庭知识竞赛活动1次，职业健康督导监督4次，职业健康业务培训6次，营养健康餐厅（食堂）创建和营养指导员师资培训1期，健康教育专业人员培训1期,印制健康德宏行动宣传品1批
</t>
  </si>
  <si>
    <t>创建健康学校、医院机构数</t>
  </si>
  <si>
    <t>19</t>
  </si>
  <si>
    <t>家</t>
  </si>
  <si>
    <t>基层减负，创建工作被叫停，无法开展创建活动</t>
  </si>
  <si>
    <t>创建健康学校、医院配套设备数量</t>
  </si>
  <si>
    <t>套</t>
  </si>
  <si>
    <t>组织健康德宏行动家庭知识竞赛活动次数</t>
  </si>
  <si>
    <t>健康德宏行动相关工作督导次数</t>
  </si>
  <si>
    <t>批次</t>
  </si>
  <si>
    <t>职业健康业务培训期数</t>
  </si>
  <si>
    <t>次/期</t>
  </si>
  <si>
    <t>营养健康餐厅（食堂）创建和营养指导员师资培训期数</t>
  </si>
  <si>
    <t>健康教育专业人员培训期数</t>
  </si>
  <si>
    <t>印制健康德宏行动宣传品批次</t>
  </si>
  <si>
    <t>设备购置验收合格率</t>
  </si>
  <si>
    <t>基层减负，创建工作被叫停，无法购买相关设备</t>
  </si>
  <si>
    <t>成本指标</t>
  </si>
  <si>
    <t>经济成本指标</t>
  </si>
  <si>
    <t>10000</t>
  </si>
  <si>
    <t>元/套</t>
  </si>
  <si>
    <t>健康机构创建单位对配置设备质量在年内投诉次数</t>
  </si>
  <si>
    <t>次/年</t>
  </si>
  <si>
    <t>培训对象满意度</t>
  </si>
  <si>
    <t>德宏州卫生健康委公益性岗位中央就业补助资金</t>
  </si>
  <si>
    <t>本单位2024年公益性岗位人员2人，财政资金下达后及时兑付公益性岗位各种社会保险，保障公益性岗位人员权益和队伍稳定，公益性岗位人员满意度100%，</t>
  </si>
  <si>
    <t>本年共聘用公益岗2人，其各项报酬、保险按时支付。</t>
  </si>
  <si>
    <t>2024年公益性岗位人员数</t>
  </si>
  <si>
    <t>公益性岗位社会保险补贴兑付时限</t>
  </si>
  <si>
    <t>公益性岗位运行情况</t>
  </si>
  <si>
    <t>正常运转</t>
  </si>
  <si>
    <t>年度</t>
  </si>
  <si>
    <t>公益性岗位人员对资金兑付的满意度</t>
  </si>
  <si>
    <t>德宏州卫生健康委卫生健康事业发展三年行动计划省级补助资金</t>
  </si>
  <si>
    <t>引导和鼓励符合条件的乡村医生积极参加执业（助理）医师资格培训及考试，提升乡村医生执业（助理）医师占比，培训148人。</t>
  </si>
  <si>
    <t>2024年4月至7月先后组织实施技能操作和综合笔试考前培训共11天311人次。11月完成考试，当年通过执业（助理）医师资格考试21人，通过率22.24%。</t>
  </si>
  <si>
    <t>引导转化乡村执业（助理）医师培训人员数</t>
  </si>
  <si>
    <t>148</t>
  </si>
  <si>
    <t>311</t>
  </si>
  <si>
    <t>乡村执业（助理）医师培训考核合格率</t>
  </si>
  <si>
    <t>实施省级补助乡村医生参加养老保险辖区内县市区覆盖率</t>
  </si>
  <si>
    <t>乡村执业（助理）医师培训对象满意度</t>
  </si>
  <si>
    <t>德宏州卫生健康委城镇公誉岗人员社会保险补助资金</t>
  </si>
  <si>
    <t>公益岗社会保险享受人员数为2人，社会保险足额兑付率100%，资金及时兑付时限要求在30天内完成，公益岗人员满意度100%。</t>
  </si>
  <si>
    <t>公益岗社会保险享受人员数</t>
  </si>
  <si>
    <t>社会保险足额兑付率</t>
  </si>
  <si>
    <t>资金及时兑付时限</t>
  </si>
  <si>
    <t>&lt;</t>
  </si>
  <si>
    <t>30</t>
  </si>
  <si>
    <t>天</t>
  </si>
  <si>
    <t>部门运转</t>
  </si>
  <si>
    <t>公益岗人员满意度</t>
  </si>
  <si>
    <t>德宏州卫生健康委基层党组织活动经费</t>
  </si>
  <si>
    <t>完成2024年党建工作下达的各项任务及日常党务管理工作，确保三会一课、主题党日、党员培训等工作正常开展，按要求组织开展“万名党员进党校”培训，选派人员参加工委培训，提升党建工作能力和水平，组织开展好基层党组织结对活动。</t>
  </si>
  <si>
    <t>严格执行党组织生活制度，各党支部认真组织开展“三会一课”、主题党日活动，强化党员理论教育，引导党员进一步将思想和行动统一到党中央的要求上来。按要求组织开展为期3更多的的“万名党员进党校”培训，进一步提升党员意识和规范党员行为；积极安排党务人员参加工委组织的党务知识培训，提高党务工作能力和水平；组织到警示教育基地开展学习教育。各党支部积极组织党员参与社区、乡村振兴等活动，丰富结对共建活动，发挥业务专长，为群众提供健康咨询、义诊等服务。</t>
  </si>
  <si>
    <t>三会一课正常开展率</t>
  </si>
  <si>
    <t>“万名党员进党校”培训参训率</t>
  </si>
  <si>
    <t>年内党建检查指导次数</t>
  </si>
  <si>
    <t>融入城市基层党建“三服务”党员参与率</t>
  </si>
  <si>
    <t>党员对开展支部活动的满意率</t>
  </si>
  <si>
    <t>德宏州卫生健康委基本公共卫生服务项目中央补助资金</t>
  </si>
  <si>
    <t>1.孕产妇死亡评审，当发生死亡1个内月及时完成评审，孕产妇重症评审不少于1次，5岁以下儿童死亡评审，不少2次；妇幼专干培训完成率达100%，培训人员满意度达80%。
2.开展职业健康免费检查400人，保障企业职工免费开展职业健康检查的资金力度，提高职业健康免费检查人员满意度。</t>
  </si>
  <si>
    <t>1、2024年5月和12月共发生2例常住地孕产妇死亡，均在一个月内及时组织专家进行州级孕产妇安全评审，2024年1月和7月共组织召开2次5岁以下儿童死亡评审，通过对全州危重孕产妇和5岁以下儿童抢救工作作分析和指导，加强辖区孕产妇和5岁以下儿童管理，构筑母婴安全防线。2、2024年共选派妇幼专干54人参加省卫健委“妇幼健康人才队伍能力提升项目”系列培训，全州妇幼专干参训率100%。妇幼专干培训满意度达85%。3.开展职业健康免费检查405人，完成率101.25%，职业健康检查机构资质达标率100%，职业健康免费检查人员满意度95%。</t>
  </si>
  <si>
    <t>开展职业健康免费检查人数</t>
  </si>
  <si>
    <t>400</t>
  </si>
  <si>
    <t>405</t>
  </si>
  <si>
    <t>妇幼专干培训完成率</t>
  </si>
  <si>
    <t>5岁以下儿童死亡评审次数</t>
  </si>
  <si>
    <t>开展妇幼健康业务培训人数</t>
  </si>
  <si>
    <t>240</t>
  </si>
  <si>
    <t>975</t>
  </si>
  <si>
    <t>职业健康检查机构资质达标率</t>
  </si>
  <si>
    <t>孕产妇死亡评审时限</t>
  </si>
  <si>
    <t>16</t>
  </si>
  <si>
    <t>400人企业职工免费开展职业健康检查资金</t>
  </si>
  <si>
    <t>有保障</t>
  </si>
  <si>
    <t>元</t>
  </si>
  <si>
    <t>138000</t>
  </si>
  <si>
    <t>婴儿死亡率</t>
  </si>
  <si>
    <t>‰</t>
  </si>
  <si>
    <t>2.74</t>
  </si>
  <si>
    <t>妇幼专干培训人员满意度</t>
  </si>
  <si>
    <t>职业健康免费检查人员满意度</t>
  </si>
  <si>
    <t>95%</t>
  </si>
  <si>
    <t>德宏州卫生健康委州级领导工作经费</t>
  </si>
  <si>
    <t>州级领导工作经费专款专用，及时支付2023年植树费、订报刊费、体检费，维修维护费，2024年保安工资，保障部门正常运转，</t>
  </si>
  <si>
    <t>各项支出按计划支付，确保机关正常运行。</t>
  </si>
  <si>
    <t>保障保安工资月数</t>
  </si>
  <si>
    <t>厅级领导资金及时兑付率</t>
  </si>
  <si>
    <t>资金使用时限要求</t>
  </si>
  <si>
    <t>14940</t>
  </si>
  <si>
    <t>元/年</t>
  </si>
  <si>
    <t>27600</t>
  </si>
  <si>
    <t>元/人年</t>
  </si>
  <si>
    <t>保障部门运转</t>
  </si>
  <si>
    <t>干部职工满意度</t>
  </si>
  <si>
    <t>德宏州卫生健康委机关事业单位党组织工作经费</t>
  </si>
  <si>
    <t>按照2024年度党组织工作的安排，完成日常党员学习教育要求，丰富党员教育活动内容，开展好“七一”系列活动，关心关爱老党员，购买党员学习用书，维修维护党建活动场所，进一步推动党建引领业务发展。</t>
  </si>
  <si>
    <t>严格执行党组织生活制度，强化党员理论教育，引导党员进一步将思想和行动统一到党中央的要求上来。指导各党支部抓好“第一议题”落实，开展好“七一”系列活动，督促开展好纪律教育，为各基层党支部购买《中国共产党纪律处分条例》等学习用书，组织到警示教育基地开展学习教育。组织开展老党中慰问，让他们感受到党组织的关怀。</t>
  </si>
  <si>
    <t>10个党支部“先进”晋位升级率</t>
  </si>
  <si>
    <t>德宏州卫生健康委爱国卫生工作经费</t>
  </si>
  <si>
    <t>积极开展全州5县市国家卫生城镇创建工作调研督导工作，1年内至少2次，开展爱国卫生运动宣传活动1次，群众文明素质和健康水平不断加强，群众对创卫工作满意度达90%以上。</t>
  </si>
  <si>
    <t>积极开展全州5个县市创建国家卫生城镇技术指导及检查工作，2024年完成2次技术指导工作，结合第36个爱国卫生月积极开展爱国卫生宣传活动2次，城乡居民健康素养水平不断提升 ，群众对爱国卫生工作知晓率大于90%，第三方机构调查显示群众对创卫工作的满意度为95.16%。</t>
  </si>
  <si>
    <t>开展爱国卫生工作调研督导次数</t>
  </si>
  <si>
    <t>开展爱国卫生工作宣传活动次数</t>
  </si>
  <si>
    <t>采购公文用纸量</t>
  </si>
  <si>
    <t>件</t>
  </si>
  <si>
    <t>群众对创卫工作的知晓率</t>
  </si>
  <si>
    <t>群众文明素质和健康水平</t>
  </si>
  <si>
    <t>不断加强</t>
  </si>
  <si>
    <t>居民健康素养水平不断提升</t>
  </si>
  <si>
    <t>群众对创卫工作的满意度</t>
  </si>
  <si>
    <t>95.16</t>
  </si>
  <si>
    <t>德宏州卫生健康委离退休党组织工作经费</t>
  </si>
  <si>
    <t>为持续中国共产党德宏州卫生健康委员会机关离退休支部委员会党建工作，确保离退休党支部各项工作顺利开展，11月前开展2次离退休党员主题活动，力争离退休党员对离退休党支部工作的满意度过90以上。</t>
  </si>
  <si>
    <t>根据委机关离退休党支部工作计划，认真开展离退休支部学习教育、主题党日、三会一课等活动。其中，于当年11月前完成主题党日活动3次，支部规范化建设按要求100%达标，年内群众对离退休党支部工作开展情况无投诉情况，离退休党员对离退休党支部工作的满意度为93.55%。</t>
  </si>
  <si>
    <t>组织离退休党员开展主题活动次数</t>
  </si>
  <si>
    <t>组织离退休党员开展主题活动时限</t>
  </si>
  <si>
    <t>11</t>
  </si>
  <si>
    <t>群众对离退休党支部工作开展情况的投诉次数</t>
  </si>
  <si>
    <t>离退休党员对离退休党支部工作的满意度</t>
  </si>
  <si>
    <t>93.55</t>
  </si>
  <si>
    <t>德宏州卫生健康委计划生育中央转移支付中央结算补助资金</t>
  </si>
  <si>
    <t>1.组织开展奖励与扶助工作调研核查1次。2.组织开展计生特殊家庭慰问活动，预计慰问计生特殊家庭20户。</t>
  </si>
  <si>
    <t>2024年2月26日至3月1日到全州五县市开展奖励与扶助工作调研核查1次；2024年9-10月，在中秋、国庆来临之际，相继到瑞丽市、陇川县20户计生特殊家庭开展走访慰问。</t>
  </si>
  <si>
    <t>慰问计生特殊家庭户数</t>
  </si>
  <si>
    <t>20</t>
  </si>
  <si>
    <t>人(户)</t>
  </si>
  <si>
    <t>专项核查工作按要求完成率</t>
  </si>
  <si>
    <t>500</t>
  </si>
  <si>
    <t>元/户</t>
  </si>
  <si>
    <t>对慰问计生特殊家庭工作的投诉次数</t>
  </si>
  <si>
    <t>慰问计生特殊家庭户的满意度</t>
  </si>
  <si>
    <t>德宏州卫生健康委重大传染病防控中央补助资金</t>
  </si>
  <si>
    <t>防治艾滋病进学校、进企业、进社区宣传活动5场次，艾滋病综合防治工作督导1次及以上，开展全州食源性疾病工作督导检查2次，每半年开展食品安全风险分析报告1次，开展全州食品安全风险监测培训1次，突发公共卫生事件处置及时率100%，突发公共卫生事件报告及时率100%,开展风险评估并及时发布预警信息,建立长期、稳定、有效的长效机制，保障突发应急事件的及时有效处置.</t>
  </si>
  <si>
    <t>1.开展防治艾滋病进学校、进企业、进社区宣传活动5场次，开展12.1文艺演出5场次，开展全州艾滋病综合防治工作督导2次。
2.每半年开展食品安全风险分析报告1次，开展全州食品安全风险监测培训1次。
3.突发公共卫生事件处置及时率100%，突发公共卫生事件报告及时率100%。</t>
  </si>
  <si>
    <t>开展防艾宣传活动场次</t>
  </si>
  <si>
    <t>艾滋病综合防治工作督导次数</t>
  </si>
  <si>
    <t>开展全州食源性疾病工作督导检查次数</t>
  </si>
  <si>
    <t>减轻基层负担，只开展1次督导检查。</t>
  </si>
  <si>
    <t>每半年开展食品安全风险分析报告次数</t>
  </si>
  <si>
    <t>开展全州食品安全风险监测培训次数</t>
  </si>
  <si>
    <t>组织世界艾滋病日文艺晚会场次</t>
  </si>
  <si>
    <t>突发公共卫生事件处置及时率</t>
  </si>
  <si>
    <t>突发公共卫生事件报告及时率</t>
  </si>
  <si>
    <t>应急响应</t>
  </si>
  <si>
    <t>开展风险评估并及时发布预警信息</t>
  </si>
  <si>
    <t>群众艾滋病知识知晓率</t>
  </si>
  <si>
    <t>94.3</t>
  </si>
  <si>
    <t>学生艾滋病知识知晓率</t>
  </si>
  <si>
    <t>应急长效机制</t>
  </si>
  <si>
    <t>建立长期、稳定、有效的长效机制，保障突发应急事件及时有效处置</t>
  </si>
  <si>
    <t>群众对艾滋病工作的满意度</t>
  </si>
  <si>
    <t>德宏州抗击新冠肺炎疫情先进集体和先进个人表彰经费</t>
  </si>
  <si>
    <t>加强对推荐工作的组织领导，充分发扬民主，严把资格条件，严密产生程序，严肃推荐纪律，确保推荐出来的对象事迹突出、结构合理、分布广泛、群众认可。先进集体包括州直部门19家，县市25家（瑞丽8个、陇川6个、芒市5个、盈江3个、梁河3个），先进个人100人，先进个人奖金每人2,000.00元。</t>
  </si>
  <si>
    <t>共表彰选进个人100人</t>
  </si>
  <si>
    <t>表彰先进个人数</t>
  </si>
  <si>
    <t>表彰先进个人情况公示次数</t>
  </si>
  <si>
    <t>表彰人员资格审核合规率</t>
  </si>
  <si>
    <t>经费到位后兑付奖励金时限</t>
  </si>
  <si>
    <t>2000</t>
  </si>
  <si>
    <t>元/人</t>
  </si>
  <si>
    <t>表彰先进集体和先进个人的投诉率</t>
  </si>
  <si>
    <t>被表彰人员满意度</t>
  </si>
  <si>
    <t>德宏州新冠肺炎疫情防控工作指挥部办公室工作经费</t>
  </si>
  <si>
    <t>完成指挥部日常工作，每月开展边境疫情防控督查或社区网格化责任落实督查1次，每季度开展疫情防控其他专项督查1次，全年开展16次。做好疫情防控值班工作，突发事件反馈信息报送时限最迟不得超过24小时。督促各单位认真落实《关于加强疫情防控财政补助资金管理的实施意见》（德办发〔2021〕35号）。加强疫情防控政策宣传，提高群众疫情防控政策知晓率。提升医疗机构核酸检测能力，保障人民生命安全和身体健康。</t>
  </si>
  <si>
    <t>疫情转入常态化，持续做好值班值守，经费有力保障机制运转。</t>
  </si>
  <si>
    <t>开展疫情防控工作督查次数</t>
  </si>
  <si>
    <t>疫情转入常态化</t>
  </si>
  <si>
    <t>聚集性疫情及时处置率</t>
  </si>
  <si>
    <t>疫情防控违法违规行为查处率</t>
  </si>
  <si>
    <t>群众疫情防控知识知晓率</t>
  </si>
  <si>
    <t>社会群众满意度</t>
  </si>
  <si>
    <t>德宏州突发公共卫生事件应急处置中央补助资金</t>
  </si>
  <si>
    <t>加强组织领导，做好新冠病毒、疟疾、登革热等传染病防控物资等储备工作，举办生命支持导师（中级）课程培训班暨德宏州统一调度杯第一届心肺复苏技能比赛1期。</t>
  </si>
  <si>
    <t>完成德宏州卫生健康委重大传染病突发公共卫生事件应急物资采购项目，采购储备新冠病毒、疟疾、登革热等重大传染病防控物资，采购热烟雾、扑蚊机、驱蚊喷雾、驱蚊霜等灭蚊、驱蚊设备及药品，为应对各类重大传染病防控工作做好物资储备，2024年全州登革热病例较2023年下降97.6%。</t>
  </si>
  <si>
    <t>采购热烟雾机数量</t>
  </si>
  <si>
    <t>32</t>
  </si>
  <si>
    <t>台/套</t>
  </si>
  <si>
    <t>采购捕蚊机数量</t>
  </si>
  <si>
    <t>台套</t>
  </si>
  <si>
    <t>组织初级生命导师培训人数</t>
  </si>
  <si>
    <t>38</t>
  </si>
  <si>
    <t>元/千克</t>
  </si>
  <si>
    <t>1000瓶驱蚊喷雾有效使用率</t>
  </si>
  <si>
    <t>群众对重大传染病防控工作的满意度</t>
  </si>
  <si>
    <t>生物医药及大健康产业招商引资工作经费</t>
  </si>
  <si>
    <t>全州策划包装项目6个；年内签订正式合同项目6个；至少招商落地1个投资额超2亿元的重大项目。</t>
  </si>
  <si>
    <t>2024年全州共包装生物医药全产业链项目 6个，签订正式合同项目5个，对接“链主企业”数21次，策划包装项目7个。</t>
  </si>
  <si>
    <t>赴外招商引资次数</t>
  </si>
  <si>
    <t>对接“链主企业”数</t>
  </si>
  <si>
    <t>个</t>
  </si>
  <si>
    <t>21</t>
  </si>
  <si>
    <t>策划包装项目数</t>
  </si>
  <si>
    <t>7</t>
  </si>
  <si>
    <t>经济效益指标</t>
  </si>
  <si>
    <t>招商服务项目签订合同数</t>
  </si>
  <si>
    <t>根据上级要求，生物医药与大健康产业专班人员已返回原单位，工作力量严重不足；各县市对部分项目包装分析研究不到位、不精准、可实施性不强。下步措施：筹备做好赴外招商工作。紧紧围绕“走出去，引进来”的基本思路，将德宏的资源优势、政策优势等推介出去，吸引更多优质企业到我州投资兴业，力争按时、按质、按量的完成各项目标任务。</t>
  </si>
  <si>
    <t>每年至少招商落地1个重大项目投资额</t>
  </si>
  <si>
    <t>&gt;</t>
  </si>
  <si>
    <t>亿元</t>
  </si>
  <si>
    <t>健康产业基础设施不完善，健康企业和产业培育不足，优势不突出，对实力强劲的龙头企业吸引力不足。下步措施：针对目前项目包装情况，深入调研，认真分析研判，定位相匹配的目标企业，确保项目包装精准、可实施性强，做到赴外招商有目标性、有针对性。</t>
  </si>
  <si>
    <t>服务企业满意率</t>
  </si>
  <si>
    <t>防治艾滋病专项经费</t>
  </si>
  <si>
    <t>1.2024年：发现率达90%及以上、治疗率达90%及以上、治疗成功率90%及以上的目标。2.艾滋病母婴传播率控制在2.0%；3.娱乐场所高危人群干预覆盖率达90%以上；4.HIV感染者/病人随访、CD4检测率达85%以上；5.实施母婴阻断措施覆盖率达98%以上；6.人民群众满意度80%以上。</t>
  </si>
  <si>
    <t>1.2024年：发现率达94.4%、治疗率达95.6%、治疗成功率97.7%。2.艾滋病母婴传播率为0，控制在2.0%；3.娱乐场所高危人群干预覆盖率达99%；4.HIV感染者/病人随访、CD4检测率达95.5%；5.实施母婴阻断措施覆盖率达100%6.人民群众满意度98.1%。所有指标均已达标。</t>
  </si>
  <si>
    <t>存活感染者和病人正在接受抗病毒治疗的比例</t>
  </si>
  <si>
    <t>94.4</t>
  </si>
  <si>
    <t>艾滋病病毒感染者和病人检测发现率</t>
  </si>
  <si>
    <t>95.6</t>
  </si>
  <si>
    <t>治疗有效率</t>
  </si>
  <si>
    <t>97.7</t>
  </si>
  <si>
    <t>艾滋病母婴传播控制率</t>
  </si>
  <si>
    <t>娱乐场所高危人群干预覆盖率</t>
  </si>
  <si>
    <t>实施母婴阻断措施覆盖率</t>
  </si>
  <si>
    <t>98</t>
  </si>
  <si>
    <t>HIV感染者/病人随访CD4检测率</t>
  </si>
  <si>
    <t>95.5</t>
  </si>
  <si>
    <t>人民群众满意度</t>
  </si>
  <si>
    <t>非税征管成本补助经费</t>
  </si>
  <si>
    <t xml:space="preserve">1.根据国家卫生健康委、云南省卫生健康委确定的时间组织开展，正常开展时间为：4－5月组织考试、8月开展评审；时间随疫情情况进行调整。 
2.根据医疗事故家庭要求，认真组织相关专家做好医疗事故工作。 
3.根据医疗事故鉴定报名情况，收缴医疗事故鉴定费，组织开展医疗事故鉴定调查和专家鉴定工作。 
4.考场布置覆盖率100%，考试考务费收缴率100%，医疗事故鉴定费收缴率100%，考试资格审核准确率100%，参加考试人员申报条件符合率100%，考生对组织考试满意率达90%以上。               5.根据申报情况，组织完成2024年卫生专业技术资格等3项考试。 </t>
  </si>
  <si>
    <t>1.年内圆满组织完成卫考护考、医师资格考试。
2.2024年受理医疗事故技术鉴定8例，组织鉴定专家完成鉴定案例9例，完成鉴定的案例无投诉情况。
3.护考702人报名，通过385人，通过率54.84%；卫考报名2640人，通过1126人，通过率42.65%；</t>
  </si>
  <si>
    <t>考场布置覆盖率</t>
  </si>
  <si>
    <t>考试考务费收缴率</t>
  </si>
  <si>
    <t>医疗事故鉴定费收缴率</t>
  </si>
  <si>
    <t>考试资格审核准确率</t>
  </si>
  <si>
    <t>考试开展及时率</t>
  </si>
  <si>
    <t>按要求组织考试考务率</t>
  </si>
  <si>
    <t>医师资格考试通过率</t>
  </si>
  <si>
    <t>28.24</t>
  </si>
  <si>
    <t>参加考试人员申报条件符合率</t>
  </si>
  <si>
    <t>医疗事故鉴定投诉次数</t>
  </si>
  <si>
    <t>考生对组织考试满意率</t>
  </si>
</sst>
</file>

<file path=xl/styles.xml><?xml version="1.0" encoding="utf-8"?>
<styleSheet xmlns="http://schemas.openxmlformats.org/spreadsheetml/2006/main">
  <numFmts count="7">
    <numFmt numFmtId="176" formatCode="_ * #,##0.00_ ;_ * \-#,##0.00_ ;_ * &quot;&quot;??_ ;_ @_ "/>
    <numFmt numFmtId="177" formatCode="0.00_);[Red]\(0.00\)"/>
    <numFmt numFmtId="178" formatCode="#,##0.00_);[Red]\(#,##0.00\)"/>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3">
    <font>
      <sz val="11"/>
      <color theme="1"/>
      <name val="宋体"/>
      <charset val="134"/>
      <scheme val="minor"/>
    </font>
    <font>
      <sz val="10"/>
      <color theme="1"/>
      <name val="宋体"/>
      <charset val="134"/>
      <scheme val="minor"/>
    </font>
    <font>
      <b/>
      <sz val="20"/>
      <name val="宋体"/>
      <charset val="134"/>
      <scheme val="minor"/>
    </font>
    <font>
      <sz val="10"/>
      <name val="宋体"/>
      <charset val="134"/>
      <scheme val="minor"/>
    </font>
    <font>
      <b/>
      <sz val="10"/>
      <name val="宋体"/>
      <charset val="134"/>
      <scheme val="minor"/>
    </font>
    <font>
      <sz val="10"/>
      <color indexed="8"/>
      <name val="宋体"/>
      <charset val="134"/>
      <scheme val="minor"/>
    </font>
    <font>
      <sz val="10"/>
      <color rgb="FF000000"/>
      <name val="宋体"/>
      <charset val="134"/>
    </font>
    <font>
      <b/>
      <sz val="12"/>
      <color indexed="8"/>
      <name val="宋体"/>
      <charset val="134"/>
      <scheme val="minor"/>
    </font>
    <font>
      <sz val="10"/>
      <color indexed="8"/>
      <name val="宋体"/>
      <charset val="134"/>
    </font>
    <font>
      <sz val="10"/>
      <name val="宋体"/>
      <charset val="134"/>
    </font>
    <font>
      <sz val="10"/>
      <color rgb="FF000000"/>
      <name val="宋体"/>
      <charset val="134"/>
      <scheme val="minor"/>
    </font>
    <font>
      <sz val="11"/>
      <color theme="1"/>
      <name val="宋体"/>
      <charset val="0"/>
      <scheme val="minor"/>
    </font>
    <font>
      <sz val="11"/>
      <color indexed="8"/>
      <name val="宋体"/>
      <charset val="134"/>
    </font>
    <font>
      <sz val="11"/>
      <color theme="0"/>
      <name val="宋体"/>
      <charset val="0"/>
      <scheme val="minor"/>
    </font>
    <font>
      <sz val="11"/>
      <color rgb="FF006100"/>
      <name val="宋体"/>
      <charset val="0"/>
      <scheme val="minor"/>
    </font>
    <font>
      <b/>
      <sz val="18"/>
      <color theme="3"/>
      <name val="宋体"/>
      <charset val="134"/>
      <scheme val="minor"/>
    </font>
    <font>
      <b/>
      <sz val="11"/>
      <color theme="3"/>
      <name val="宋体"/>
      <charset val="134"/>
      <scheme val="minor"/>
    </font>
    <font>
      <b/>
      <sz val="13"/>
      <color theme="3"/>
      <name val="宋体"/>
      <charset val="134"/>
      <scheme val="minor"/>
    </font>
    <font>
      <sz val="11"/>
      <color rgb="FF9C0006"/>
      <name val="宋体"/>
      <charset val="0"/>
      <scheme val="minor"/>
    </font>
    <font>
      <sz val="11"/>
      <color rgb="FF9C6500"/>
      <name val="宋体"/>
      <charset val="0"/>
      <scheme val="minor"/>
    </font>
    <font>
      <u/>
      <sz val="11"/>
      <color rgb="FF0000FF"/>
      <name val="宋体"/>
      <charset val="0"/>
      <scheme val="minor"/>
    </font>
    <font>
      <b/>
      <sz val="11"/>
      <color theme="1"/>
      <name val="宋体"/>
      <charset val="0"/>
      <scheme val="minor"/>
    </font>
    <font>
      <b/>
      <sz val="11"/>
      <color rgb="FFFFFFFF"/>
      <name val="宋体"/>
      <charset val="0"/>
      <scheme val="minor"/>
    </font>
    <font>
      <i/>
      <sz val="11"/>
      <color rgb="FF7F7F7F"/>
      <name val="宋体"/>
      <charset val="0"/>
      <scheme val="minor"/>
    </font>
    <font>
      <b/>
      <sz val="11"/>
      <color rgb="FFFA7D00"/>
      <name val="宋体"/>
      <charset val="0"/>
      <scheme val="minor"/>
    </font>
    <font>
      <sz val="11"/>
      <color rgb="FFFA7D00"/>
      <name val="宋体"/>
      <charset val="0"/>
      <scheme val="minor"/>
    </font>
    <font>
      <sz val="11"/>
      <color rgb="FFFF0000"/>
      <name val="宋体"/>
      <charset val="0"/>
      <scheme val="minor"/>
    </font>
    <font>
      <b/>
      <sz val="15"/>
      <color theme="3"/>
      <name val="宋体"/>
      <charset val="134"/>
      <scheme val="minor"/>
    </font>
    <font>
      <u/>
      <sz val="11"/>
      <color rgb="FF800080"/>
      <name val="宋体"/>
      <charset val="0"/>
      <scheme val="minor"/>
    </font>
    <font>
      <b/>
      <sz val="11"/>
      <color rgb="FF3F3F3F"/>
      <name val="宋体"/>
      <charset val="0"/>
      <scheme val="minor"/>
    </font>
    <font>
      <sz val="11"/>
      <color rgb="FF3F3F76"/>
      <name val="宋体"/>
      <charset val="0"/>
      <scheme val="minor"/>
    </font>
    <font>
      <b/>
      <sz val="9"/>
      <name val="宋体"/>
      <charset val="134"/>
    </font>
    <font>
      <sz val="9"/>
      <name val="宋体"/>
      <charset val="134"/>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rgb="FFFFC7CE"/>
        <bgColor indexed="64"/>
      </patternFill>
    </fill>
    <fill>
      <patternFill patternType="solid">
        <fgColor rgb="FFFFEB9C"/>
        <bgColor indexed="64"/>
      </patternFill>
    </fill>
    <fill>
      <patternFill patternType="solid">
        <fgColor theme="7"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rgb="FFA5A5A5"/>
        <bgColor indexed="64"/>
      </patternFill>
    </fill>
    <fill>
      <patternFill patternType="solid">
        <fgColor theme="5"/>
        <bgColor indexed="64"/>
      </patternFill>
    </fill>
    <fill>
      <patternFill patternType="solid">
        <fgColor theme="8"/>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8"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rgb="FFFFCC9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11" fillId="13" borderId="0" applyNumberFormat="0" applyBorder="0" applyAlignment="0" applyProtection="0">
      <alignment vertical="center"/>
    </xf>
    <xf numFmtId="0" fontId="11" fillId="17" borderId="0" applyNumberFormat="0" applyBorder="0" applyAlignment="0" applyProtection="0">
      <alignment vertical="center"/>
    </xf>
    <xf numFmtId="0" fontId="13" fillId="21" borderId="0" applyNumberFormat="0" applyBorder="0" applyAlignment="0" applyProtection="0">
      <alignment vertical="center"/>
    </xf>
    <xf numFmtId="0" fontId="11" fillId="26" borderId="0" applyNumberFormat="0" applyBorder="0" applyAlignment="0" applyProtection="0">
      <alignment vertical="center"/>
    </xf>
    <xf numFmtId="0" fontId="11" fillId="20" borderId="0" applyNumberFormat="0" applyBorder="0" applyAlignment="0" applyProtection="0">
      <alignment vertical="center"/>
    </xf>
    <xf numFmtId="0" fontId="13" fillId="16" borderId="0" applyNumberFormat="0" applyBorder="0" applyAlignment="0" applyProtection="0">
      <alignment vertical="center"/>
    </xf>
    <xf numFmtId="0" fontId="11" fillId="10" borderId="0" applyNumberFormat="0" applyBorder="0" applyAlignment="0" applyProtection="0">
      <alignment vertical="center"/>
    </xf>
    <xf numFmtId="0" fontId="16" fillId="0" borderId="17" applyNumberFormat="0" applyFill="0" applyAlignment="0" applyProtection="0">
      <alignment vertical="center"/>
    </xf>
    <xf numFmtId="0" fontId="23" fillId="0" borderId="0" applyNumberFormat="0" applyFill="0" applyBorder="0" applyAlignment="0" applyProtection="0">
      <alignment vertical="center"/>
    </xf>
    <xf numFmtId="0" fontId="21" fillId="0" borderId="16"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7" fillId="0" borderId="15" applyNumberFormat="0" applyFill="0" applyAlignment="0" applyProtection="0">
      <alignment vertical="center"/>
    </xf>
    <xf numFmtId="42" fontId="0" fillId="0" borderId="0" applyFont="0" applyFill="0" applyBorder="0" applyAlignment="0" applyProtection="0">
      <alignment vertical="center"/>
    </xf>
    <xf numFmtId="0" fontId="13" fillId="18" borderId="0" applyNumberFormat="0" applyBorder="0" applyAlignment="0" applyProtection="0">
      <alignment vertical="center"/>
    </xf>
    <xf numFmtId="0" fontId="26" fillId="0" borderId="0" applyNumberFormat="0" applyFill="0" applyBorder="0" applyAlignment="0" applyProtection="0">
      <alignment vertical="center"/>
    </xf>
    <xf numFmtId="0" fontId="11" fillId="22" borderId="0" applyNumberFormat="0" applyBorder="0" applyAlignment="0" applyProtection="0">
      <alignment vertical="center"/>
    </xf>
    <xf numFmtId="0" fontId="13" fillId="23" borderId="0" applyNumberFormat="0" applyBorder="0" applyAlignment="0" applyProtection="0">
      <alignment vertical="center"/>
    </xf>
    <xf numFmtId="0" fontId="27" fillId="0" borderId="15" applyNumberFormat="0" applyFill="0" applyAlignment="0" applyProtection="0">
      <alignment vertical="center"/>
    </xf>
    <xf numFmtId="0" fontId="20" fillId="0" borderId="0" applyNumberFormat="0" applyFill="0" applyBorder="0" applyAlignment="0" applyProtection="0">
      <alignment vertical="center"/>
    </xf>
    <xf numFmtId="0" fontId="11" fillId="24" borderId="0" applyNumberFormat="0" applyBorder="0" applyAlignment="0" applyProtection="0">
      <alignment vertical="center"/>
    </xf>
    <xf numFmtId="44" fontId="0" fillId="0" borderId="0" applyFont="0" applyFill="0" applyBorder="0" applyAlignment="0" applyProtection="0">
      <alignment vertical="center"/>
    </xf>
    <xf numFmtId="0" fontId="11" fillId="31" borderId="0" applyNumberFormat="0" applyBorder="0" applyAlignment="0" applyProtection="0">
      <alignment vertical="center"/>
    </xf>
    <xf numFmtId="0" fontId="24" fillId="19" borderId="19" applyNumberFormat="0" applyAlignment="0" applyProtection="0">
      <alignment vertical="center"/>
    </xf>
    <xf numFmtId="0" fontId="28" fillId="0" borderId="0" applyNumberFormat="0" applyFill="0" applyBorder="0" applyAlignment="0" applyProtection="0">
      <alignment vertical="center"/>
    </xf>
    <xf numFmtId="41" fontId="0" fillId="0" borderId="0" applyFont="0" applyFill="0" applyBorder="0" applyAlignment="0" applyProtection="0">
      <alignment vertical="center"/>
    </xf>
    <xf numFmtId="0" fontId="13" fillId="28" borderId="0" applyNumberFormat="0" applyBorder="0" applyAlignment="0" applyProtection="0">
      <alignment vertical="center"/>
    </xf>
    <xf numFmtId="0" fontId="11" fillId="29" borderId="0" applyNumberFormat="0" applyBorder="0" applyAlignment="0" applyProtection="0">
      <alignment vertical="center"/>
    </xf>
    <xf numFmtId="0" fontId="13" fillId="30" borderId="0" applyNumberFormat="0" applyBorder="0" applyAlignment="0" applyProtection="0">
      <alignment vertical="center"/>
    </xf>
    <xf numFmtId="0" fontId="30" fillId="32" borderId="19" applyNumberFormat="0" applyAlignment="0" applyProtection="0">
      <alignment vertical="center"/>
    </xf>
    <xf numFmtId="0" fontId="29" fillId="19" borderId="21" applyNumberFormat="0" applyAlignment="0" applyProtection="0">
      <alignment vertical="center"/>
    </xf>
    <xf numFmtId="0" fontId="22" fillId="14" borderId="18" applyNumberFormat="0" applyAlignment="0" applyProtection="0">
      <alignment vertical="center"/>
    </xf>
    <xf numFmtId="0" fontId="25" fillId="0" borderId="20" applyNumberFormat="0" applyFill="0" applyAlignment="0" applyProtection="0">
      <alignment vertical="center"/>
    </xf>
    <xf numFmtId="0" fontId="13" fillId="25" borderId="0" applyNumberFormat="0" applyBorder="0" applyAlignment="0" applyProtection="0">
      <alignment vertical="center"/>
    </xf>
    <xf numFmtId="0" fontId="13" fillId="27" borderId="0" applyNumberFormat="0" applyBorder="0" applyAlignment="0" applyProtection="0">
      <alignment vertical="center"/>
    </xf>
    <xf numFmtId="0" fontId="0" fillId="7" borderId="14" applyNumberFormat="0" applyFont="0" applyAlignment="0" applyProtection="0">
      <alignment vertical="center"/>
    </xf>
    <xf numFmtId="0" fontId="15" fillId="0" borderId="0" applyNumberFormat="0" applyFill="0" applyBorder="0" applyAlignment="0" applyProtection="0">
      <alignment vertical="center"/>
    </xf>
    <xf numFmtId="0" fontId="14" fillId="6" borderId="0" applyNumberFormat="0" applyBorder="0" applyAlignment="0" applyProtection="0">
      <alignment vertical="center"/>
    </xf>
    <xf numFmtId="0" fontId="16" fillId="0" borderId="0" applyNumberFormat="0" applyFill="0" applyBorder="0" applyAlignment="0" applyProtection="0">
      <alignment vertical="center"/>
    </xf>
    <xf numFmtId="0" fontId="13" fillId="5" borderId="0" applyNumberFormat="0" applyBorder="0" applyAlignment="0" applyProtection="0">
      <alignment vertical="center"/>
    </xf>
    <xf numFmtId="0" fontId="19" fillId="9" borderId="0" applyNumberFormat="0" applyBorder="0" applyAlignment="0" applyProtection="0">
      <alignment vertical="center"/>
    </xf>
    <xf numFmtId="0" fontId="11" fillId="4" borderId="0" applyNumberFormat="0" applyBorder="0" applyAlignment="0" applyProtection="0">
      <alignment vertical="center"/>
    </xf>
    <xf numFmtId="0" fontId="18" fillId="8" borderId="0" applyNumberFormat="0" applyBorder="0" applyAlignment="0" applyProtection="0">
      <alignment vertical="center"/>
    </xf>
    <xf numFmtId="0" fontId="13" fillId="15" borderId="0" applyNumberFormat="0" applyBorder="0" applyAlignment="0" applyProtection="0">
      <alignment vertical="center"/>
    </xf>
    <xf numFmtId="0" fontId="11" fillId="3" borderId="0" applyNumberFormat="0" applyBorder="0" applyAlignment="0" applyProtection="0">
      <alignment vertical="center"/>
    </xf>
    <xf numFmtId="0" fontId="12" fillId="0" borderId="0"/>
    <xf numFmtId="0" fontId="13" fillId="12" borderId="0" applyNumberFormat="0" applyBorder="0" applyAlignment="0" applyProtection="0">
      <alignment vertical="center"/>
    </xf>
    <xf numFmtId="0" fontId="11" fillId="2" borderId="0" applyNumberFormat="0" applyBorder="0" applyAlignment="0" applyProtection="0">
      <alignment vertical="center"/>
    </xf>
    <xf numFmtId="0" fontId="13" fillId="11" borderId="0" applyNumberFormat="0" applyBorder="0" applyAlignment="0" applyProtection="0">
      <alignment vertical="center"/>
    </xf>
  </cellStyleXfs>
  <cellXfs count="72">
    <xf numFmtId="0" fontId="0" fillId="0" borderId="0" xfId="0">
      <alignment vertical="center"/>
    </xf>
    <xf numFmtId="0" fontId="1" fillId="0" borderId="0" xfId="0" applyFont="1" applyFill="1" applyAlignment="1">
      <alignment vertical="center"/>
    </xf>
    <xf numFmtId="0" fontId="0" fillId="0" borderId="0" xfId="0" applyFill="1" applyAlignment="1">
      <alignment vertical="center"/>
    </xf>
    <xf numFmtId="0" fontId="2" fillId="0" borderId="0" xfId="46" applyFont="1" applyFill="1" applyAlignment="1">
      <alignment horizontal="center" vertical="center" wrapText="1"/>
    </xf>
    <xf numFmtId="0" fontId="3" fillId="0" borderId="0" xfId="46" applyNumberFormat="1" applyFont="1" applyFill="1" applyAlignment="1"/>
    <xf numFmtId="0" fontId="4" fillId="0" borderId="0" xfId="46" applyFont="1" applyFill="1" applyAlignment="1">
      <alignment horizontal="center" vertical="center" wrapText="1"/>
    </xf>
    <xf numFmtId="0" fontId="5" fillId="0" borderId="1" xfId="46" applyFont="1" applyFill="1" applyBorder="1" applyAlignment="1">
      <alignment horizontal="center" vertical="center" wrapText="1"/>
    </xf>
    <xf numFmtId="49" fontId="5" fillId="0" borderId="1" xfId="46" applyNumberFormat="1" applyFont="1" applyFill="1" applyBorder="1" applyAlignment="1">
      <alignment horizontal="center" vertical="center" wrapText="1"/>
    </xf>
    <xf numFmtId="0" fontId="5" fillId="0" borderId="1" xfId="46" applyFont="1" applyFill="1" applyBorder="1" applyAlignment="1">
      <alignment vertical="center" wrapText="1"/>
    </xf>
    <xf numFmtId="178" fontId="5" fillId="0" borderId="1" xfId="46" applyNumberFormat="1" applyFont="1" applyFill="1" applyBorder="1" applyAlignment="1">
      <alignment horizontal="center" vertical="center" wrapText="1"/>
    </xf>
    <xf numFmtId="0" fontId="5" fillId="0" borderId="1" xfId="46" applyFont="1" applyFill="1" applyBorder="1" applyAlignment="1">
      <alignment horizontal="left" vertical="center" wrapText="1"/>
    </xf>
    <xf numFmtId="177" fontId="5" fillId="0" borderId="1" xfId="46" applyNumberFormat="1" applyFont="1" applyFill="1" applyBorder="1" applyAlignment="1">
      <alignment horizontal="center" vertical="center" wrapText="1"/>
    </xf>
    <xf numFmtId="177" fontId="3" fillId="0" borderId="1" xfId="46" applyNumberFormat="1" applyFont="1" applyFill="1" applyBorder="1" applyAlignment="1">
      <alignment horizontal="center" vertical="center" wrapText="1"/>
    </xf>
    <xf numFmtId="49" fontId="6" fillId="0" borderId="1" xfId="46" applyNumberFormat="1" applyFont="1" applyFill="1" applyBorder="1" applyAlignment="1">
      <alignment horizontal="left" vertical="center" wrapText="1"/>
    </xf>
    <xf numFmtId="49" fontId="5" fillId="0" borderId="1" xfId="46" applyNumberFormat="1" applyFont="1" applyFill="1" applyBorder="1" applyAlignment="1">
      <alignment horizontal="left" vertical="center" wrapText="1"/>
    </xf>
    <xf numFmtId="0" fontId="7" fillId="0" borderId="1" xfId="46" applyFont="1" applyFill="1" applyBorder="1" applyAlignment="1">
      <alignment horizontal="center" vertical="center" wrapText="1"/>
    </xf>
    <xf numFmtId="0" fontId="3" fillId="0" borderId="1" xfId="46"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xf>
    <xf numFmtId="0" fontId="3" fillId="0" borderId="1" xfId="46" applyFont="1" applyFill="1" applyBorder="1" applyAlignment="1">
      <alignment horizontal="left" vertical="center" wrapText="1"/>
    </xf>
    <xf numFmtId="0" fontId="3" fillId="0" borderId="0" xfId="46" applyFont="1" applyFill="1" applyAlignment="1">
      <alignment horizontal="left" vertical="center" wrapText="1"/>
    </xf>
    <xf numFmtId="0" fontId="5" fillId="0" borderId="1" xfId="46" applyNumberFormat="1" applyFont="1" applyFill="1" applyBorder="1" applyAlignment="1">
      <alignment horizontal="center" vertical="center" wrapText="1"/>
    </xf>
    <xf numFmtId="0" fontId="5" fillId="0" borderId="2" xfId="46" applyFont="1" applyFill="1" applyBorder="1" applyAlignment="1">
      <alignment horizontal="center" vertical="center" wrapText="1"/>
    </xf>
    <xf numFmtId="0" fontId="5" fillId="0" borderId="3" xfId="46" applyFont="1" applyFill="1" applyBorder="1" applyAlignment="1">
      <alignment horizontal="center" vertical="center" wrapText="1"/>
    </xf>
    <xf numFmtId="0" fontId="5" fillId="0" borderId="4" xfId="46" applyFont="1" applyFill="1" applyBorder="1" applyAlignment="1">
      <alignment horizontal="center" vertical="center" wrapText="1"/>
    </xf>
    <xf numFmtId="177" fontId="6" fillId="0" borderId="1" xfId="46" applyNumberFormat="1" applyFont="1" applyFill="1" applyBorder="1" applyAlignment="1">
      <alignment horizontal="left" vertical="center" wrapText="1"/>
    </xf>
    <xf numFmtId="177" fontId="5" fillId="0" borderId="1" xfId="46"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xf>
    <xf numFmtId="0" fontId="9" fillId="0" borderId="0" xfId="0" applyFont="1" applyFill="1" applyBorder="1" applyAlignment="1">
      <alignment horizontal="right" vertical="center"/>
    </xf>
    <xf numFmtId="0" fontId="1" fillId="0" borderId="0" xfId="0" applyFont="1" applyFill="1" applyAlignment="1">
      <alignment horizontal="right" vertical="center"/>
    </xf>
    <xf numFmtId="0" fontId="1" fillId="0" borderId="1" xfId="0" applyFont="1" applyFill="1" applyBorder="1" applyAlignment="1">
      <alignment horizontal="center" vertical="center"/>
    </xf>
    <xf numFmtId="177" fontId="5" fillId="0" borderId="5" xfId="46" applyNumberFormat="1" applyFont="1" applyFill="1" applyBorder="1" applyAlignment="1">
      <alignment horizontal="center" vertical="center" wrapText="1"/>
    </xf>
    <xf numFmtId="177" fontId="5" fillId="0" borderId="6" xfId="46" applyNumberFormat="1" applyFont="1" applyFill="1" applyBorder="1" applyAlignment="1">
      <alignment horizontal="center" vertical="center" wrapText="1"/>
    </xf>
    <xf numFmtId="177" fontId="5" fillId="0" borderId="7" xfId="46" applyNumberFormat="1" applyFont="1" applyFill="1" applyBorder="1" applyAlignment="1">
      <alignment horizontal="center" vertical="center" wrapText="1"/>
    </xf>
    <xf numFmtId="177" fontId="5" fillId="0" borderId="8" xfId="46" applyNumberFormat="1" applyFont="1" applyFill="1" applyBorder="1" applyAlignment="1">
      <alignment horizontal="center" vertical="center" wrapText="1"/>
    </xf>
    <xf numFmtId="177" fontId="5" fillId="0" borderId="9" xfId="46" applyNumberFormat="1" applyFont="1" applyFill="1" applyBorder="1" applyAlignment="1">
      <alignment horizontal="center" vertical="center" wrapText="1"/>
    </xf>
    <xf numFmtId="177" fontId="5" fillId="0" borderId="10" xfId="46"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xf>
    <xf numFmtId="0" fontId="6" fillId="0" borderId="1" xfId="46" applyFont="1" applyFill="1" applyBorder="1" applyAlignment="1">
      <alignment horizontal="center" vertical="center" wrapText="1"/>
    </xf>
    <xf numFmtId="0" fontId="6"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0" fillId="0" borderId="0" xfId="0" applyFill="1" applyAlignment="1">
      <alignment vertical="center" wrapText="1"/>
    </xf>
    <xf numFmtId="49" fontId="6"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0" fillId="0" borderId="0" xfId="0" applyNumberFormat="1" applyFill="1" applyAlignment="1">
      <alignment vertical="center"/>
    </xf>
    <xf numFmtId="0" fontId="2" fillId="0" borderId="0" xfId="46" applyNumberFormat="1" applyFont="1" applyFill="1" applyAlignment="1">
      <alignment horizontal="center" vertical="center" wrapText="1"/>
    </xf>
    <xf numFmtId="0" fontId="4" fillId="0" borderId="0" xfId="46" applyNumberFormat="1" applyFont="1" applyFill="1" applyAlignment="1">
      <alignment horizontal="center" vertical="center" wrapText="1"/>
    </xf>
    <xf numFmtId="0" fontId="5" fillId="0" borderId="1" xfId="46" applyNumberFormat="1" applyFont="1" applyFill="1" applyBorder="1" applyAlignment="1">
      <alignment horizontal="left" vertical="center" wrapText="1"/>
    </xf>
    <xf numFmtId="0" fontId="7" fillId="0" borderId="1" xfId="46" applyNumberFormat="1" applyFont="1" applyFill="1" applyBorder="1" applyAlignment="1">
      <alignment horizontal="center" vertical="center" wrapText="1"/>
    </xf>
    <xf numFmtId="0" fontId="3" fillId="0" borderId="1" xfId="46" applyNumberFormat="1" applyFont="1" applyFill="1" applyBorder="1" applyAlignment="1">
      <alignment horizontal="left" vertical="center" wrapText="1"/>
    </xf>
    <xf numFmtId="0" fontId="3" fillId="0" borderId="0" xfId="46" applyNumberFormat="1" applyFont="1" applyFill="1" applyAlignment="1">
      <alignment horizontal="left" vertical="center" wrapText="1"/>
    </xf>
    <xf numFmtId="0" fontId="5" fillId="0" borderId="5" xfId="46" applyNumberFormat="1" applyFont="1" applyFill="1" applyBorder="1" applyAlignment="1">
      <alignment horizontal="center" vertical="center" wrapText="1"/>
    </xf>
    <xf numFmtId="0" fontId="5" fillId="0" borderId="7" xfId="46" applyNumberFormat="1" applyFont="1" applyFill="1" applyBorder="1" applyAlignment="1">
      <alignment horizontal="center" vertical="center" wrapText="1"/>
    </xf>
    <xf numFmtId="0" fontId="5" fillId="0" borderId="9" xfId="46" applyNumberFormat="1" applyFont="1" applyFill="1" applyBorder="1" applyAlignment="1">
      <alignment horizontal="center" vertical="center" wrapText="1"/>
    </xf>
    <xf numFmtId="0" fontId="6" fillId="0" borderId="5" xfId="46" applyFont="1" applyFill="1" applyBorder="1" applyAlignment="1">
      <alignment horizontal="center" vertical="center" wrapText="1"/>
    </xf>
    <xf numFmtId="0" fontId="6" fillId="0" borderId="6" xfId="46" applyFont="1" applyFill="1" applyBorder="1" applyAlignment="1">
      <alignment horizontal="center" vertical="center" wrapText="1"/>
    </xf>
    <xf numFmtId="0" fontId="6" fillId="0" borderId="9" xfId="46" applyFont="1" applyFill="1" applyBorder="1" applyAlignment="1">
      <alignment horizontal="center" vertical="center" wrapText="1"/>
    </xf>
    <xf numFmtId="0" fontId="6" fillId="0" borderId="10" xfId="46" applyFont="1" applyFill="1" applyBorder="1" applyAlignment="1">
      <alignment horizontal="center" vertical="center" wrapText="1"/>
    </xf>
    <xf numFmtId="0" fontId="6" fillId="0" borderId="7" xfId="46" applyFont="1" applyFill="1" applyBorder="1" applyAlignment="1">
      <alignment horizontal="center" vertical="center" wrapText="1"/>
    </xf>
    <xf numFmtId="0" fontId="6" fillId="0" borderId="8" xfId="46" applyFont="1" applyFill="1" applyBorder="1" applyAlignment="1">
      <alignment horizontal="center" vertical="center" wrapText="1"/>
    </xf>
    <xf numFmtId="178" fontId="10" fillId="0" borderId="11" xfId="0" applyNumberFormat="1" applyFont="1" applyFill="1" applyBorder="1" applyAlignment="1">
      <alignment horizontal="center" vertical="center" wrapText="1"/>
    </xf>
    <xf numFmtId="0" fontId="10" fillId="0" borderId="11" xfId="0" applyFont="1" applyFill="1" applyBorder="1" applyAlignment="1">
      <alignment horizontal="center" vertical="center" wrapText="1"/>
    </xf>
    <xf numFmtId="49" fontId="10" fillId="0" borderId="11" xfId="0" applyNumberFormat="1" applyFont="1" applyFill="1" applyBorder="1" applyAlignment="1">
      <alignment horizontal="left" vertical="center" wrapText="1"/>
    </xf>
    <xf numFmtId="49" fontId="10" fillId="0" borderId="11" xfId="0" applyNumberFormat="1" applyFont="1" applyFill="1" applyBorder="1" applyAlignment="1">
      <alignment horizontal="center" vertical="center"/>
    </xf>
    <xf numFmtId="49" fontId="6" fillId="0" borderId="1" xfId="0" applyNumberFormat="1" applyFont="1" applyFill="1" applyBorder="1" applyAlignment="1">
      <alignment horizontal="left" vertical="center" wrapText="1"/>
    </xf>
    <xf numFmtId="176" fontId="10" fillId="0" borderId="11" xfId="0" applyNumberFormat="1" applyFont="1" applyFill="1" applyBorder="1" applyAlignment="1">
      <alignment horizontal="center" vertical="center"/>
    </xf>
    <xf numFmtId="177" fontId="10" fillId="0" borderId="11" xfId="0" applyNumberFormat="1" applyFont="1" applyFill="1" applyBorder="1" applyAlignment="1">
      <alignment horizontal="center" vertical="center" wrapText="1"/>
    </xf>
    <xf numFmtId="2" fontId="8" fillId="0" borderId="1" xfId="0" applyNumberFormat="1" applyFont="1" applyFill="1" applyBorder="1" applyAlignment="1">
      <alignment horizontal="center" vertical="center"/>
    </xf>
    <xf numFmtId="0" fontId="6" fillId="0" borderId="12" xfId="46" applyFont="1" applyFill="1" applyBorder="1" applyAlignment="1">
      <alignment horizontal="center" vertical="center" wrapText="1"/>
    </xf>
    <xf numFmtId="0" fontId="5" fillId="0" borderId="13" xfId="46" applyFont="1" applyFill="1" applyBorder="1" applyAlignment="1">
      <alignment horizontal="center" vertical="center" wrapText="1"/>
    </xf>
    <xf numFmtId="0" fontId="6" fillId="0" borderId="13" xfId="46" applyFont="1" applyFill="1" applyBorder="1" applyAlignment="1">
      <alignment horizontal="center" vertical="center" wrapText="1"/>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22.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23.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24.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5.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6.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
  <sheetViews>
    <sheetView topLeftCell="A7" workbookViewId="0">
      <selection activeCell="G7" sqref="G7:G9"/>
    </sheetView>
  </sheetViews>
  <sheetFormatPr defaultColWidth="9" defaultRowHeight="14.25"/>
  <cols>
    <col min="1" max="1" width="9.25" style="2" customWidth="1"/>
    <col min="2" max="2" width="9" style="2"/>
    <col min="3" max="3" width="23.4416666666667" style="2" customWidth="1"/>
    <col min="4" max="6" width="13.5583333333333" style="2" customWidth="1"/>
    <col min="7" max="7" width="11.8916666666667" style="2" customWidth="1"/>
    <col min="8" max="8" width="8.66666666666667" style="45" customWidth="1"/>
    <col min="9" max="9" width="9" style="45"/>
    <col min="10" max="10" width="8.38333333333333" style="2" customWidth="1"/>
    <col min="11" max="11" width="10.8833333333333" style="2" customWidth="1"/>
    <col min="12" max="16384" width="9" style="2"/>
  </cols>
  <sheetData>
    <row r="1" ht="27" customHeight="1" spans="1:11">
      <c r="A1" s="3" t="s">
        <v>0</v>
      </c>
      <c r="B1" s="3"/>
      <c r="C1" s="3"/>
      <c r="D1" s="3"/>
      <c r="E1" s="3"/>
      <c r="F1" s="3"/>
      <c r="G1" s="3"/>
      <c r="H1" s="46"/>
      <c r="I1" s="46"/>
      <c r="J1" s="3"/>
      <c r="K1" s="3"/>
    </row>
    <row r="2" s="1" customFormat="1" ht="12.75" spans="1:11">
      <c r="A2" s="4" t="s">
        <v>1</v>
      </c>
      <c r="B2" s="5"/>
      <c r="C2" s="5"/>
      <c r="D2" s="5"/>
      <c r="E2" s="5"/>
      <c r="F2" s="5"/>
      <c r="G2" s="5"/>
      <c r="H2" s="47"/>
      <c r="I2" s="47"/>
      <c r="J2" s="29"/>
      <c r="K2" s="30" t="s">
        <v>2</v>
      </c>
    </row>
    <row r="3" ht="25" customHeight="1" spans="1:11">
      <c r="A3" s="6" t="s">
        <v>3</v>
      </c>
      <c r="B3" s="6"/>
      <c r="C3" s="7" t="s">
        <v>4</v>
      </c>
      <c r="D3" s="7"/>
      <c r="E3" s="7"/>
      <c r="F3" s="7"/>
      <c r="G3" s="7"/>
      <c r="H3" s="21"/>
      <c r="I3" s="21"/>
      <c r="J3" s="7"/>
      <c r="K3" s="7"/>
    </row>
    <row r="4" ht="25" customHeight="1" spans="1:11">
      <c r="A4" s="6" t="s">
        <v>5</v>
      </c>
      <c r="B4" s="6"/>
      <c r="C4" s="7" t="s">
        <v>6</v>
      </c>
      <c r="D4" s="7"/>
      <c r="E4" s="7"/>
      <c r="F4" s="6" t="s">
        <v>7</v>
      </c>
      <c r="G4" s="7" t="s">
        <v>8</v>
      </c>
      <c r="H4" s="21"/>
      <c r="I4" s="21"/>
      <c r="J4" s="7"/>
      <c r="K4" s="7"/>
    </row>
    <row r="5" ht="25" customHeight="1" spans="1:11">
      <c r="A5" s="6" t="s">
        <v>9</v>
      </c>
      <c r="B5" s="6"/>
      <c r="C5" s="6"/>
      <c r="D5" s="6" t="s">
        <v>10</v>
      </c>
      <c r="E5" s="6" t="s">
        <v>11</v>
      </c>
      <c r="F5" s="6" t="s">
        <v>12</v>
      </c>
      <c r="G5" s="6" t="s">
        <v>13</v>
      </c>
      <c r="H5" s="21" t="s">
        <v>14</v>
      </c>
      <c r="I5" s="21" t="s">
        <v>15</v>
      </c>
      <c r="J5" s="6"/>
      <c r="K5" s="31" t="s">
        <v>16</v>
      </c>
    </row>
    <row r="6" ht="25" customHeight="1" spans="1:11">
      <c r="A6" s="6"/>
      <c r="B6" s="6"/>
      <c r="C6" s="8" t="s">
        <v>17</v>
      </c>
      <c r="D6" s="9">
        <f t="shared" ref="D6:F6" si="0">SUM(D7:D9)</f>
        <v>30</v>
      </c>
      <c r="E6" s="9">
        <f t="shared" si="0"/>
        <v>30</v>
      </c>
      <c r="F6" s="9">
        <f t="shared" si="0"/>
        <v>26.924</v>
      </c>
      <c r="G6" s="6">
        <v>10</v>
      </c>
      <c r="H6" s="21">
        <f t="shared" ref="H6:H9" si="1">IFERROR(ROUND(F6/E6*100,2),"")</f>
        <v>89.75</v>
      </c>
      <c r="I6" s="21">
        <f>IFERROR(ROUND(H6*G6/100,2),"")</f>
        <v>8.98</v>
      </c>
      <c r="J6" s="11"/>
      <c r="K6" s="31"/>
    </row>
    <row r="7" ht="25" customHeight="1" spans="1:11">
      <c r="A7" s="6"/>
      <c r="B7" s="6"/>
      <c r="C7" s="8" t="s">
        <v>18</v>
      </c>
      <c r="D7" s="9">
        <v>30</v>
      </c>
      <c r="E7" s="9">
        <v>30</v>
      </c>
      <c r="F7" s="9">
        <v>26.924</v>
      </c>
      <c r="G7" s="22"/>
      <c r="H7" s="21">
        <f t="shared" si="1"/>
        <v>89.75</v>
      </c>
      <c r="I7" s="52"/>
      <c r="J7" s="33"/>
      <c r="K7" s="31"/>
    </row>
    <row r="8" ht="25" customHeight="1" spans="1:11">
      <c r="A8" s="6"/>
      <c r="B8" s="6"/>
      <c r="C8" s="10" t="s">
        <v>19</v>
      </c>
      <c r="D8" s="11"/>
      <c r="E8" s="11"/>
      <c r="F8" s="11"/>
      <c r="G8" s="23"/>
      <c r="H8" s="21" t="str">
        <f t="shared" si="1"/>
        <v/>
      </c>
      <c r="I8" s="53"/>
      <c r="J8" s="35"/>
      <c r="K8" s="31"/>
    </row>
    <row r="9" ht="25" customHeight="1" spans="1:11">
      <c r="A9" s="6"/>
      <c r="B9" s="6"/>
      <c r="C9" s="10" t="s">
        <v>20</v>
      </c>
      <c r="D9" s="12"/>
      <c r="E9" s="12"/>
      <c r="F9" s="12"/>
      <c r="G9" s="24"/>
      <c r="H9" s="21" t="str">
        <f t="shared" si="1"/>
        <v/>
      </c>
      <c r="I9" s="54"/>
      <c r="J9" s="37"/>
      <c r="K9" s="31"/>
    </row>
    <row r="10" ht="25" customHeight="1" spans="1:11">
      <c r="A10" s="6" t="s">
        <v>21</v>
      </c>
      <c r="B10" s="6" t="s">
        <v>22</v>
      </c>
      <c r="C10" s="6"/>
      <c r="D10" s="6"/>
      <c r="E10" s="6"/>
      <c r="F10" s="6"/>
      <c r="G10" s="11" t="s">
        <v>23</v>
      </c>
      <c r="H10" s="21"/>
      <c r="I10" s="21"/>
      <c r="J10" s="11"/>
      <c r="K10" s="11"/>
    </row>
    <row r="11" ht="204" customHeight="1" spans="1:11">
      <c r="A11" s="6"/>
      <c r="B11" s="14" t="s">
        <v>24</v>
      </c>
      <c r="C11" s="14"/>
      <c r="D11" s="14"/>
      <c r="E11" s="14"/>
      <c r="F11" s="14"/>
      <c r="G11" s="25" t="s">
        <v>25</v>
      </c>
      <c r="H11" s="48"/>
      <c r="I11" s="48"/>
      <c r="J11" s="26"/>
      <c r="K11" s="26"/>
    </row>
    <row r="12" ht="25" customHeight="1" spans="1:11">
      <c r="A12" s="15" t="s">
        <v>26</v>
      </c>
      <c r="B12" s="15"/>
      <c r="C12" s="15"/>
      <c r="D12" s="15"/>
      <c r="E12" s="15"/>
      <c r="F12" s="15"/>
      <c r="G12" s="15"/>
      <c r="H12" s="49"/>
      <c r="I12" s="49"/>
      <c r="J12" s="15"/>
      <c r="K12" s="15"/>
    </row>
    <row r="13" ht="25" customHeight="1" spans="1:11">
      <c r="A13" s="6" t="s">
        <v>27</v>
      </c>
      <c r="B13" s="6"/>
      <c r="C13" s="6"/>
      <c r="D13" s="6" t="s">
        <v>28</v>
      </c>
      <c r="E13" s="6"/>
      <c r="F13" s="6"/>
      <c r="G13" s="6" t="s">
        <v>29</v>
      </c>
      <c r="H13" s="21" t="s">
        <v>13</v>
      </c>
      <c r="I13" s="21" t="s">
        <v>15</v>
      </c>
      <c r="J13" s="6" t="s">
        <v>30</v>
      </c>
      <c r="K13" s="6"/>
    </row>
    <row r="14" ht="25" customHeight="1" spans="1:11">
      <c r="A14" s="6" t="s">
        <v>31</v>
      </c>
      <c r="B14" s="6" t="s">
        <v>32</v>
      </c>
      <c r="C14" s="6" t="s">
        <v>33</v>
      </c>
      <c r="D14" s="6" t="s">
        <v>34</v>
      </c>
      <c r="E14" s="6" t="s">
        <v>35</v>
      </c>
      <c r="F14" s="6" t="s">
        <v>36</v>
      </c>
      <c r="G14" s="6"/>
      <c r="H14" s="21"/>
      <c r="I14" s="21"/>
      <c r="J14" s="6"/>
      <c r="K14" s="6"/>
    </row>
    <row r="15" ht="25" customHeight="1" spans="1:11">
      <c r="A15" s="16" t="s">
        <v>37</v>
      </c>
      <c r="B15" s="16" t="s">
        <v>38</v>
      </c>
      <c r="C15" s="17" t="s">
        <v>39</v>
      </c>
      <c r="D15" s="18" t="s">
        <v>40</v>
      </c>
      <c r="E15" s="18" t="s">
        <v>41</v>
      </c>
      <c r="F15" s="18" t="s">
        <v>42</v>
      </c>
      <c r="G15" s="27" t="s">
        <v>41</v>
      </c>
      <c r="H15" s="38">
        <v>11</v>
      </c>
      <c r="I15" s="38">
        <v>11</v>
      </c>
      <c r="J15" s="6"/>
      <c r="K15" s="6"/>
    </row>
    <row r="16" ht="25" customHeight="1" spans="1:11">
      <c r="A16" s="16" t="s">
        <v>37</v>
      </c>
      <c r="B16" s="16" t="s">
        <v>38</v>
      </c>
      <c r="C16" s="17" t="s">
        <v>43</v>
      </c>
      <c r="D16" s="18" t="s">
        <v>40</v>
      </c>
      <c r="E16" s="18" t="s">
        <v>44</v>
      </c>
      <c r="F16" s="18" t="s">
        <v>42</v>
      </c>
      <c r="G16" s="27" t="s">
        <v>45</v>
      </c>
      <c r="H16" s="38">
        <v>11</v>
      </c>
      <c r="I16" s="38">
        <v>11</v>
      </c>
      <c r="J16" s="6"/>
      <c r="K16" s="6"/>
    </row>
    <row r="17" ht="25" customHeight="1" spans="1:11">
      <c r="A17" s="16" t="s">
        <v>37</v>
      </c>
      <c r="B17" s="16" t="s">
        <v>38</v>
      </c>
      <c r="C17" s="17" t="s">
        <v>46</v>
      </c>
      <c r="D17" s="18" t="s">
        <v>40</v>
      </c>
      <c r="E17" s="18" t="s">
        <v>47</v>
      </c>
      <c r="F17" s="18" t="s">
        <v>42</v>
      </c>
      <c r="G17" s="27" t="s">
        <v>48</v>
      </c>
      <c r="H17" s="38">
        <v>7</v>
      </c>
      <c r="I17" s="38">
        <v>5</v>
      </c>
      <c r="J17" s="39" t="s">
        <v>49</v>
      </c>
      <c r="K17" s="6"/>
    </row>
    <row r="18" ht="25" customHeight="1" spans="1:11">
      <c r="A18" s="16" t="s">
        <v>37</v>
      </c>
      <c r="B18" s="16" t="s">
        <v>38</v>
      </c>
      <c r="C18" s="17" t="s">
        <v>50</v>
      </c>
      <c r="D18" s="18" t="s">
        <v>51</v>
      </c>
      <c r="E18" s="18" t="s">
        <v>52</v>
      </c>
      <c r="F18" s="18" t="s">
        <v>53</v>
      </c>
      <c r="G18" s="27" t="s">
        <v>54</v>
      </c>
      <c r="H18" s="38">
        <v>7</v>
      </c>
      <c r="I18" s="38">
        <v>7</v>
      </c>
      <c r="J18" s="6"/>
      <c r="K18" s="6"/>
    </row>
    <row r="19" ht="25" customHeight="1" spans="1:11">
      <c r="A19" s="16" t="s">
        <v>37</v>
      </c>
      <c r="B19" s="16" t="s">
        <v>38</v>
      </c>
      <c r="C19" s="17" t="s">
        <v>55</v>
      </c>
      <c r="D19" s="18" t="s">
        <v>40</v>
      </c>
      <c r="E19" s="18" t="s">
        <v>54</v>
      </c>
      <c r="F19" s="18" t="s">
        <v>56</v>
      </c>
      <c r="G19" s="27" t="s">
        <v>47</v>
      </c>
      <c r="H19" s="38">
        <v>7</v>
      </c>
      <c r="I19" s="38">
        <v>7</v>
      </c>
      <c r="J19" s="39" t="s">
        <v>57</v>
      </c>
      <c r="K19" s="6"/>
    </row>
    <row r="20" ht="25" customHeight="1" spans="1:11">
      <c r="A20" s="16" t="s">
        <v>37</v>
      </c>
      <c r="B20" s="16" t="s">
        <v>58</v>
      </c>
      <c r="C20" s="17" t="s">
        <v>59</v>
      </c>
      <c r="D20" s="18" t="s">
        <v>60</v>
      </c>
      <c r="E20" s="18" t="s">
        <v>61</v>
      </c>
      <c r="F20" s="18" t="s">
        <v>62</v>
      </c>
      <c r="G20" s="27" t="s">
        <v>63</v>
      </c>
      <c r="H20" s="38">
        <v>7</v>
      </c>
      <c r="I20" s="38">
        <v>7</v>
      </c>
      <c r="J20" s="6"/>
      <c r="K20" s="6"/>
    </row>
    <row r="21" ht="25" customHeight="1" spans="1:11">
      <c r="A21" s="16" t="s">
        <v>64</v>
      </c>
      <c r="B21" s="16" t="s">
        <v>65</v>
      </c>
      <c r="C21" s="17" t="s">
        <v>66</v>
      </c>
      <c r="D21" s="18" t="s">
        <v>51</v>
      </c>
      <c r="E21" s="18" t="s">
        <v>67</v>
      </c>
      <c r="F21" s="18" t="s">
        <v>68</v>
      </c>
      <c r="G21" s="27" t="s">
        <v>69</v>
      </c>
      <c r="H21" s="38">
        <v>10</v>
      </c>
      <c r="I21" s="38">
        <v>10</v>
      </c>
      <c r="J21" s="6"/>
      <c r="K21" s="6"/>
    </row>
    <row r="22" ht="25" customHeight="1" spans="1:11">
      <c r="A22" s="16" t="s">
        <v>64</v>
      </c>
      <c r="B22" s="16" t="s">
        <v>65</v>
      </c>
      <c r="C22" s="17" t="s">
        <v>70</v>
      </c>
      <c r="D22" s="18" t="s">
        <v>51</v>
      </c>
      <c r="E22" s="18" t="s">
        <v>71</v>
      </c>
      <c r="F22" s="18" t="s">
        <v>68</v>
      </c>
      <c r="G22" s="27" t="s">
        <v>72</v>
      </c>
      <c r="H22" s="38">
        <v>10</v>
      </c>
      <c r="I22" s="38">
        <v>10</v>
      </c>
      <c r="J22" s="6"/>
      <c r="K22" s="6"/>
    </row>
    <row r="23" ht="25" customHeight="1" spans="1:11">
      <c r="A23" s="16" t="s">
        <v>64</v>
      </c>
      <c r="B23" s="16" t="s">
        <v>65</v>
      </c>
      <c r="C23" s="17" t="s">
        <v>73</v>
      </c>
      <c r="D23" s="18" t="s">
        <v>40</v>
      </c>
      <c r="E23" s="18" t="s">
        <v>44</v>
      </c>
      <c r="F23" s="18" t="s">
        <v>68</v>
      </c>
      <c r="G23" s="27" t="s">
        <v>74</v>
      </c>
      <c r="H23" s="38">
        <v>10</v>
      </c>
      <c r="I23" s="38">
        <v>7</v>
      </c>
      <c r="J23" s="39" t="s">
        <v>75</v>
      </c>
      <c r="K23" s="6"/>
    </row>
    <row r="24" ht="25" customHeight="1" spans="1:11">
      <c r="A24" s="16" t="s">
        <v>76</v>
      </c>
      <c r="B24" s="16" t="s">
        <v>77</v>
      </c>
      <c r="C24" s="17" t="s">
        <v>78</v>
      </c>
      <c r="D24" s="18" t="s">
        <v>51</v>
      </c>
      <c r="E24" s="18" t="s">
        <v>79</v>
      </c>
      <c r="F24" s="18" t="s">
        <v>68</v>
      </c>
      <c r="G24" s="27" t="s">
        <v>80</v>
      </c>
      <c r="H24" s="38">
        <v>5</v>
      </c>
      <c r="I24" s="38">
        <v>5</v>
      </c>
      <c r="J24" s="6"/>
      <c r="K24" s="6"/>
    </row>
    <row r="25" ht="25" customHeight="1" spans="1:11">
      <c r="A25" s="16" t="s">
        <v>76</v>
      </c>
      <c r="B25" s="16" t="s">
        <v>77</v>
      </c>
      <c r="C25" s="17" t="s">
        <v>81</v>
      </c>
      <c r="D25" s="18" t="s">
        <v>51</v>
      </c>
      <c r="E25" s="18" t="s">
        <v>79</v>
      </c>
      <c r="F25" s="18" t="s">
        <v>68</v>
      </c>
      <c r="G25" s="27" t="s">
        <v>82</v>
      </c>
      <c r="H25" s="38">
        <v>5</v>
      </c>
      <c r="I25" s="38">
        <v>5</v>
      </c>
      <c r="J25" s="6"/>
      <c r="K25" s="6"/>
    </row>
    <row r="26" ht="25" customHeight="1" spans="1:11">
      <c r="A26" s="16"/>
      <c r="B26" s="16"/>
      <c r="C26" s="17"/>
      <c r="D26" s="18"/>
      <c r="E26" s="18"/>
      <c r="F26" s="18"/>
      <c r="G26" s="18"/>
      <c r="H26" s="38"/>
      <c r="I26" s="38"/>
      <c r="J26" s="6"/>
      <c r="K26" s="6"/>
    </row>
    <row r="27" ht="25" customHeight="1" spans="1:11">
      <c r="A27" s="16"/>
      <c r="B27" s="16"/>
      <c r="C27" s="17"/>
      <c r="D27" s="18"/>
      <c r="E27" s="18"/>
      <c r="F27" s="18"/>
      <c r="G27" s="18"/>
      <c r="H27" s="38"/>
      <c r="I27" s="38"/>
      <c r="J27" s="6"/>
      <c r="K27" s="6"/>
    </row>
    <row r="28" ht="25" customHeight="1" spans="1:11">
      <c r="A28" s="6" t="s">
        <v>83</v>
      </c>
      <c r="B28" s="6"/>
      <c r="C28" s="6"/>
      <c r="D28" s="6"/>
      <c r="E28" s="6"/>
      <c r="F28" s="6"/>
      <c r="G28" s="6"/>
      <c r="H28" s="21"/>
      <c r="I28" s="21"/>
      <c r="J28" s="6"/>
      <c r="K28" s="6"/>
    </row>
    <row r="29" ht="25" customHeight="1" spans="1:11">
      <c r="A29" s="6" t="s">
        <v>84</v>
      </c>
      <c r="B29" s="6"/>
      <c r="C29" s="6"/>
      <c r="D29" s="6"/>
      <c r="E29" s="6"/>
      <c r="F29" s="6"/>
      <c r="G29" s="6"/>
      <c r="H29" s="21" t="s">
        <v>85</v>
      </c>
      <c r="I29" s="21" t="s">
        <v>86</v>
      </c>
      <c r="J29" s="6" t="s">
        <v>87</v>
      </c>
      <c r="K29" s="6"/>
    </row>
    <row r="30" ht="25" customHeight="1" spans="1:11">
      <c r="A30" s="6"/>
      <c r="B30" s="6"/>
      <c r="C30" s="6"/>
      <c r="D30" s="6"/>
      <c r="E30" s="6"/>
      <c r="F30" s="6"/>
      <c r="G30" s="6"/>
      <c r="H30" s="21">
        <f>IF(SUM(H15:H27)&lt;&gt;0,SUM(G6,H15:H27),"")</f>
        <v>100</v>
      </c>
      <c r="I30" s="21">
        <f>IF(SUM(I15:I27)&lt;&gt;0,SUM(I6,I15:I27),"")</f>
        <v>93.98</v>
      </c>
      <c r="J30" s="6" t="str">
        <f>IFERROR(IF(I30&lt;&gt;0,LOOKUP(I30,{0;60;80;90;101},{"差";"中";"良";"优";""}),""),"")</f>
        <v>优</v>
      </c>
      <c r="K30" s="6"/>
    </row>
    <row r="31" ht="69" customHeight="1" spans="1:11">
      <c r="A31" s="10" t="s">
        <v>88</v>
      </c>
      <c r="B31" s="10"/>
      <c r="C31" s="10"/>
      <c r="D31" s="10"/>
      <c r="E31" s="10"/>
      <c r="F31" s="10"/>
      <c r="G31" s="10"/>
      <c r="H31" s="48"/>
      <c r="I31" s="48"/>
      <c r="J31" s="10"/>
      <c r="K31" s="10"/>
    </row>
    <row r="32" spans="1:11">
      <c r="A32" s="19" t="s">
        <v>89</v>
      </c>
      <c r="B32" s="19"/>
      <c r="C32" s="19"/>
      <c r="D32" s="19"/>
      <c r="E32" s="19"/>
      <c r="F32" s="19"/>
      <c r="G32" s="19"/>
      <c r="H32" s="50"/>
      <c r="I32" s="50"/>
      <c r="J32" s="19"/>
      <c r="K32" s="19"/>
    </row>
    <row r="33" spans="1:11">
      <c r="A33" s="19" t="s">
        <v>90</v>
      </c>
      <c r="B33" s="19"/>
      <c r="C33" s="19"/>
      <c r="D33" s="19"/>
      <c r="E33" s="19"/>
      <c r="F33" s="19"/>
      <c r="G33" s="19"/>
      <c r="H33" s="50"/>
      <c r="I33" s="50"/>
      <c r="J33" s="19"/>
      <c r="K33" s="19"/>
    </row>
    <row r="34" spans="1:10">
      <c r="A34" s="20"/>
      <c r="B34" s="20"/>
      <c r="C34" s="20"/>
      <c r="D34" s="20"/>
      <c r="E34" s="20"/>
      <c r="F34" s="20"/>
      <c r="G34" s="20"/>
      <c r="H34" s="51"/>
      <c r="I34" s="51"/>
      <c r="J34" s="20"/>
    </row>
  </sheetData>
  <sheetProtection formatCells="0" formatColumns="0" formatRows="0" insertRows="0" insertColumns="0" insertHyperlinks="0" deleteColumns="0" deleteRows="0" sort="0" autoFilter="0" pivotTables="0"/>
  <mergeCells count="46">
    <mergeCell ref="A1:K1"/>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A28:C28"/>
    <mergeCell ref="D28:K28"/>
    <mergeCell ref="J29:K29"/>
    <mergeCell ref="J30:K30"/>
    <mergeCell ref="A31:K31"/>
    <mergeCell ref="A32:K32"/>
    <mergeCell ref="A33:K33"/>
    <mergeCell ref="A34:J34"/>
    <mergeCell ref="A10:A11"/>
    <mergeCell ref="G7:G9"/>
    <mergeCell ref="G13:G14"/>
    <mergeCell ref="H13:H14"/>
    <mergeCell ref="I13:I14"/>
    <mergeCell ref="K6:K9"/>
    <mergeCell ref="A5:B9"/>
    <mergeCell ref="I7:J9"/>
    <mergeCell ref="J13:K14"/>
    <mergeCell ref="A29:G30"/>
  </mergeCells>
  <pageMargins left="0.75" right="0.75" top="1" bottom="1" header="0.511805555555556" footer="0.511805555555556"/>
  <pageSetup paperSize="9" scale="67" fitToHeight="0" orientation="portrait"/>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J20" sqref="J20:K20"/>
    </sheetView>
  </sheetViews>
  <sheetFormatPr defaultColWidth="9" defaultRowHeight="14.25"/>
  <cols>
    <col min="1" max="1" width="9.25" style="2" customWidth="1"/>
    <col min="2" max="2" width="9" style="2"/>
    <col min="3" max="3" width="23.4416666666667" style="2" customWidth="1"/>
    <col min="4" max="6" width="13.5583333333333" style="2" customWidth="1"/>
    <col min="7" max="7" width="11.8916666666667" style="2" customWidth="1"/>
    <col min="8" max="8" width="8.66666666666667" style="2" customWidth="1"/>
    <col min="9" max="9" width="9" style="2"/>
    <col min="10" max="10" width="8.38333333333333" style="2" customWidth="1"/>
    <col min="11" max="11" width="10.8833333333333" style="2" customWidth="1"/>
    <col min="12" max="16384" width="9" style="2"/>
  </cols>
  <sheetData>
    <row r="1" ht="27" customHeight="1" spans="1:11">
      <c r="A1" s="3" t="s">
        <v>0</v>
      </c>
      <c r="B1" s="3"/>
      <c r="C1" s="3"/>
      <c r="D1" s="3"/>
      <c r="E1" s="3"/>
      <c r="F1" s="3"/>
      <c r="G1" s="3"/>
      <c r="H1" s="3"/>
      <c r="I1" s="3"/>
      <c r="J1" s="3"/>
      <c r="K1" s="3"/>
    </row>
    <row r="2" s="1" customFormat="1" ht="12.75" spans="1:11">
      <c r="A2" s="4" t="s">
        <v>1</v>
      </c>
      <c r="B2" s="5"/>
      <c r="C2" s="5"/>
      <c r="D2" s="5"/>
      <c r="E2" s="5"/>
      <c r="F2" s="5"/>
      <c r="G2" s="5"/>
      <c r="H2" s="5"/>
      <c r="I2" s="5"/>
      <c r="J2" s="29"/>
      <c r="K2" s="30" t="s">
        <v>2</v>
      </c>
    </row>
    <row r="3" ht="25" customHeight="1" spans="1:11">
      <c r="A3" s="6" t="s">
        <v>3</v>
      </c>
      <c r="B3" s="6"/>
      <c r="C3" s="7" t="s">
        <v>252</v>
      </c>
      <c r="D3" s="7"/>
      <c r="E3" s="7"/>
      <c r="F3" s="7"/>
      <c r="G3" s="7"/>
      <c r="H3" s="7"/>
      <c r="I3" s="7"/>
      <c r="J3" s="7"/>
      <c r="K3" s="7"/>
    </row>
    <row r="4" ht="25" customHeight="1" spans="1:11">
      <c r="A4" s="6" t="s">
        <v>5</v>
      </c>
      <c r="B4" s="6"/>
      <c r="C4" s="7" t="s">
        <v>6</v>
      </c>
      <c r="D4" s="7"/>
      <c r="E4" s="7"/>
      <c r="F4" s="6" t="s">
        <v>7</v>
      </c>
      <c r="G4" s="7" t="s">
        <v>8</v>
      </c>
      <c r="H4" s="7"/>
      <c r="I4" s="7"/>
      <c r="J4" s="7"/>
      <c r="K4" s="7"/>
    </row>
    <row r="5" ht="25" customHeight="1" spans="1:11">
      <c r="A5" s="6" t="s">
        <v>9</v>
      </c>
      <c r="B5" s="6"/>
      <c r="C5" s="6"/>
      <c r="D5" s="6" t="s">
        <v>10</v>
      </c>
      <c r="E5" s="6" t="s">
        <v>11</v>
      </c>
      <c r="F5" s="6" t="s">
        <v>12</v>
      </c>
      <c r="G5" s="6" t="s">
        <v>13</v>
      </c>
      <c r="H5" s="6" t="s">
        <v>14</v>
      </c>
      <c r="I5" s="6" t="s">
        <v>15</v>
      </c>
      <c r="J5" s="6"/>
      <c r="K5" s="31" t="s">
        <v>16</v>
      </c>
    </row>
    <row r="6" ht="25" customHeight="1" spans="1:11">
      <c r="A6" s="6"/>
      <c r="B6" s="6"/>
      <c r="C6" s="8" t="s">
        <v>17</v>
      </c>
      <c r="D6" s="9">
        <f t="shared" ref="D6:F6" si="0">SUM(D7:D9)</f>
        <v>2.68</v>
      </c>
      <c r="E6" s="9">
        <f t="shared" si="0"/>
        <v>2.68</v>
      </c>
      <c r="F6" s="9">
        <f t="shared" si="0"/>
        <v>2.68</v>
      </c>
      <c r="G6" s="6">
        <v>10</v>
      </c>
      <c r="H6" s="21">
        <f t="shared" ref="H6:H9" si="1">IFERROR(ROUND(F6/E6*100,2),"")</f>
        <v>100</v>
      </c>
      <c r="I6" s="11">
        <f>IFERROR(ROUND(H6*G6/100,2),"")</f>
        <v>10</v>
      </c>
      <c r="J6" s="11"/>
      <c r="K6" s="31"/>
    </row>
    <row r="7" ht="25" customHeight="1" spans="1:11">
      <c r="A7" s="6"/>
      <c r="B7" s="6"/>
      <c r="C7" s="8" t="s">
        <v>18</v>
      </c>
      <c r="D7" s="9">
        <v>2.68</v>
      </c>
      <c r="E7" s="9">
        <v>2.68</v>
      </c>
      <c r="F7" s="9">
        <v>2.68</v>
      </c>
      <c r="G7" s="22"/>
      <c r="H7" s="21">
        <f t="shared" si="1"/>
        <v>100</v>
      </c>
      <c r="I7" s="32"/>
      <c r="J7" s="33"/>
      <c r="K7" s="31"/>
    </row>
    <row r="8" ht="25" customHeight="1" spans="1:11">
      <c r="A8" s="6"/>
      <c r="B8" s="6"/>
      <c r="C8" s="10" t="s">
        <v>19</v>
      </c>
      <c r="D8" s="11"/>
      <c r="E8" s="11"/>
      <c r="F8" s="11"/>
      <c r="G8" s="23"/>
      <c r="H8" s="21" t="str">
        <f t="shared" si="1"/>
        <v/>
      </c>
      <c r="I8" s="34"/>
      <c r="J8" s="35"/>
      <c r="K8" s="31"/>
    </row>
    <row r="9" ht="25" customHeight="1" spans="1:11">
      <c r="A9" s="6"/>
      <c r="B9" s="6"/>
      <c r="C9" s="10" t="s">
        <v>20</v>
      </c>
      <c r="D9" s="12"/>
      <c r="E9" s="12"/>
      <c r="F9" s="12"/>
      <c r="G9" s="24"/>
      <c r="H9" s="21" t="str">
        <f t="shared" si="1"/>
        <v/>
      </c>
      <c r="I9" s="36"/>
      <c r="J9" s="37"/>
      <c r="K9" s="31"/>
    </row>
    <row r="10" ht="25" customHeight="1" spans="1:11">
      <c r="A10" s="6" t="s">
        <v>21</v>
      </c>
      <c r="B10" s="6" t="s">
        <v>22</v>
      </c>
      <c r="C10" s="6"/>
      <c r="D10" s="6"/>
      <c r="E10" s="6"/>
      <c r="F10" s="6"/>
      <c r="G10" s="11" t="s">
        <v>23</v>
      </c>
      <c r="H10" s="11"/>
      <c r="I10" s="11"/>
      <c r="J10" s="11"/>
      <c r="K10" s="11"/>
    </row>
    <row r="11" ht="90" customHeight="1" spans="1:11">
      <c r="A11" s="6"/>
      <c r="B11" s="14" t="s">
        <v>253</v>
      </c>
      <c r="C11" s="14"/>
      <c r="D11" s="14"/>
      <c r="E11" s="14"/>
      <c r="F11" s="14"/>
      <c r="G11" s="25" t="s">
        <v>254</v>
      </c>
      <c r="H11" s="26"/>
      <c r="I11" s="26"/>
      <c r="J11" s="26"/>
      <c r="K11" s="26"/>
    </row>
    <row r="12" ht="25" customHeight="1" spans="1:11">
      <c r="A12" s="15" t="s">
        <v>26</v>
      </c>
      <c r="B12" s="15"/>
      <c r="C12" s="15"/>
      <c r="D12" s="15"/>
      <c r="E12" s="15"/>
      <c r="F12" s="15"/>
      <c r="G12" s="15"/>
      <c r="H12" s="15"/>
      <c r="I12" s="15"/>
      <c r="J12" s="15"/>
      <c r="K12" s="15"/>
    </row>
    <row r="13" ht="25" customHeight="1" spans="1:11">
      <c r="A13" s="6" t="s">
        <v>27</v>
      </c>
      <c r="B13" s="6"/>
      <c r="C13" s="6"/>
      <c r="D13" s="6" t="s">
        <v>28</v>
      </c>
      <c r="E13" s="6"/>
      <c r="F13" s="6"/>
      <c r="G13" s="6" t="s">
        <v>29</v>
      </c>
      <c r="H13" s="6" t="s">
        <v>13</v>
      </c>
      <c r="I13" s="6" t="s">
        <v>15</v>
      </c>
      <c r="J13" s="6" t="s">
        <v>30</v>
      </c>
      <c r="K13" s="6"/>
    </row>
    <row r="14" ht="25" customHeight="1" spans="1:11">
      <c r="A14" s="6" t="s">
        <v>31</v>
      </c>
      <c r="B14" s="6" t="s">
        <v>32</v>
      </c>
      <c r="C14" s="6" t="s">
        <v>33</v>
      </c>
      <c r="D14" s="6" t="s">
        <v>34</v>
      </c>
      <c r="E14" s="6" t="s">
        <v>35</v>
      </c>
      <c r="F14" s="6" t="s">
        <v>36</v>
      </c>
      <c r="G14" s="6"/>
      <c r="H14" s="6"/>
      <c r="I14" s="6"/>
      <c r="J14" s="6"/>
      <c r="K14" s="6"/>
    </row>
    <row r="15" ht="25" customHeight="1" spans="1:11">
      <c r="A15" s="16" t="s">
        <v>37</v>
      </c>
      <c r="B15" s="16" t="s">
        <v>38</v>
      </c>
      <c r="C15" s="17" t="s">
        <v>255</v>
      </c>
      <c r="D15" s="18" t="s">
        <v>40</v>
      </c>
      <c r="E15" s="18" t="s">
        <v>54</v>
      </c>
      <c r="F15" s="18" t="s">
        <v>42</v>
      </c>
      <c r="G15" s="27" t="s">
        <v>54</v>
      </c>
      <c r="H15" s="28">
        <v>25</v>
      </c>
      <c r="I15" s="28">
        <v>25</v>
      </c>
      <c r="J15" s="6"/>
      <c r="K15" s="6"/>
    </row>
    <row r="16" ht="25" customHeight="1" spans="1:11">
      <c r="A16" s="16" t="s">
        <v>37</v>
      </c>
      <c r="B16" s="16" t="s">
        <v>58</v>
      </c>
      <c r="C16" s="17" t="s">
        <v>256</v>
      </c>
      <c r="D16" s="18" t="s">
        <v>60</v>
      </c>
      <c r="E16" s="18" t="s">
        <v>61</v>
      </c>
      <c r="F16" s="18" t="s">
        <v>62</v>
      </c>
      <c r="G16" s="27" t="s">
        <v>61</v>
      </c>
      <c r="H16" s="28">
        <v>25</v>
      </c>
      <c r="I16" s="28">
        <v>25</v>
      </c>
      <c r="J16" s="6"/>
      <c r="K16" s="6"/>
    </row>
    <row r="17" ht="25" customHeight="1" spans="1:11">
      <c r="A17" s="16" t="s">
        <v>64</v>
      </c>
      <c r="B17" s="16" t="s">
        <v>166</v>
      </c>
      <c r="C17" s="17" t="s">
        <v>257</v>
      </c>
      <c r="D17" s="18" t="s">
        <v>40</v>
      </c>
      <c r="E17" s="18" t="s">
        <v>258</v>
      </c>
      <c r="F17" s="18" t="s">
        <v>259</v>
      </c>
      <c r="G17" s="27" t="s">
        <v>258</v>
      </c>
      <c r="H17" s="28">
        <v>30</v>
      </c>
      <c r="I17" s="28">
        <v>30</v>
      </c>
      <c r="J17" s="6"/>
      <c r="K17" s="6"/>
    </row>
    <row r="18" ht="25" customHeight="1" spans="1:11">
      <c r="A18" s="16" t="s">
        <v>76</v>
      </c>
      <c r="B18" s="16" t="s">
        <v>173</v>
      </c>
      <c r="C18" s="17" t="s">
        <v>260</v>
      </c>
      <c r="D18" s="18" t="s">
        <v>40</v>
      </c>
      <c r="E18" s="18" t="s">
        <v>44</v>
      </c>
      <c r="F18" s="18" t="s">
        <v>68</v>
      </c>
      <c r="G18" s="27" t="s">
        <v>44</v>
      </c>
      <c r="H18" s="28">
        <v>10</v>
      </c>
      <c r="I18" s="28">
        <v>10</v>
      </c>
      <c r="J18" s="6"/>
      <c r="K18" s="6"/>
    </row>
    <row r="19" ht="25" customHeight="1" spans="1:11">
      <c r="A19" s="16"/>
      <c r="B19" s="16"/>
      <c r="C19" s="17"/>
      <c r="D19" s="18"/>
      <c r="E19" s="18"/>
      <c r="F19" s="18"/>
      <c r="G19" s="18"/>
      <c r="H19" s="28"/>
      <c r="I19" s="28"/>
      <c r="J19" s="6"/>
      <c r="K19" s="6"/>
    </row>
    <row r="20" ht="25" customHeight="1" spans="1:11">
      <c r="A20" s="16"/>
      <c r="B20" s="16"/>
      <c r="C20" s="17"/>
      <c r="D20" s="18"/>
      <c r="E20" s="18"/>
      <c r="F20" s="18"/>
      <c r="G20" s="18"/>
      <c r="H20" s="28"/>
      <c r="I20" s="28"/>
      <c r="J20" s="6"/>
      <c r="K20" s="6"/>
    </row>
    <row r="21" ht="25" customHeight="1" spans="1:11">
      <c r="A21" s="16"/>
      <c r="B21" s="16"/>
      <c r="C21" s="17"/>
      <c r="D21" s="18"/>
      <c r="E21" s="18"/>
      <c r="F21" s="18"/>
      <c r="G21" s="18"/>
      <c r="H21" s="28"/>
      <c r="I21" s="28"/>
      <c r="J21" s="6"/>
      <c r="K21" s="6"/>
    </row>
    <row r="22" ht="25" customHeight="1" spans="1:11">
      <c r="A22" s="16"/>
      <c r="B22" s="16"/>
      <c r="C22" s="17"/>
      <c r="D22" s="18"/>
      <c r="E22" s="18"/>
      <c r="F22" s="18"/>
      <c r="G22" s="18"/>
      <c r="H22" s="28"/>
      <c r="I22" s="28"/>
      <c r="J22" s="6"/>
      <c r="K22" s="6"/>
    </row>
    <row r="23" ht="25" customHeight="1" spans="1:11">
      <c r="A23" s="16"/>
      <c r="B23" s="16"/>
      <c r="C23" s="17"/>
      <c r="D23" s="18"/>
      <c r="E23" s="18"/>
      <c r="F23" s="18"/>
      <c r="G23" s="18"/>
      <c r="H23" s="28"/>
      <c r="I23" s="28"/>
      <c r="J23" s="6"/>
      <c r="K23" s="6"/>
    </row>
    <row r="24" ht="25" customHeight="1" spans="1:11">
      <c r="A24" s="16"/>
      <c r="B24" s="16"/>
      <c r="C24" s="17"/>
      <c r="D24" s="18"/>
      <c r="E24" s="18"/>
      <c r="F24" s="18"/>
      <c r="G24" s="18"/>
      <c r="H24" s="28"/>
      <c r="I24" s="28"/>
      <c r="J24" s="6"/>
      <c r="K24" s="6"/>
    </row>
    <row r="25" ht="25" customHeight="1" spans="1:11">
      <c r="A25" s="6" t="s">
        <v>83</v>
      </c>
      <c r="B25" s="6"/>
      <c r="C25" s="6"/>
      <c r="D25" s="6"/>
      <c r="E25" s="6"/>
      <c r="F25" s="6"/>
      <c r="G25" s="6"/>
      <c r="H25" s="6"/>
      <c r="I25" s="6"/>
      <c r="J25" s="6"/>
      <c r="K25" s="6"/>
    </row>
    <row r="26" ht="25" customHeight="1" spans="1:11">
      <c r="A26" s="6" t="s">
        <v>84</v>
      </c>
      <c r="B26" s="6"/>
      <c r="C26" s="6"/>
      <c r="D26" s="6"/>
      <c r="E26" s="6"/>
      <c r="F26" s="6"/>
      <c r="G26" s="6"/>
      <c r="H26" s="6" t="s">
        <v>85</v>
      </c>
      <c r="I26" s="6" t="s">
        <v>86</v>
      </c>
      <c r="J26" s="6" t="s">
        <v>87</v>
      </c>
      <c r="K26" s="6"/>
    </row>
    <row r="27" ht="25" customHeight="1" spans="1:11">
      <c r="A27" s="6"/>
      <c r="B27" s="6"/>
      <c r="C27" s="6"/>
      <c r="D27" s="6"/>
      <c r="E27" s="6"/>
      <c r="F27" s="6"/>
      <c r="G27" s="6"/>
      <c r="H27" s="6">
        <f>IF(SUM(H15:H24)&lt;&gt;0,SUM(G6,H15:H24),"")</f>
        <v>100</v>
      </c>
      <c r="I27" s="6">
        <f>IF(SUM(I15:I24)&lt;&gt;0,SUM(I6,I15:I24),"")</f>
        <v>100</v>
      </c>
      <c r="J27" s="6" t="str">
        <f>IFERROR(IF(I27&lt;&gt;0,LOOKUP(I27,{0;60;80;90;101},{"差";"中";"良";"优";""}),""),"")</f>
        <v>优</v>
      </c>
      <c r="K27" s="6"/>
    </row>
    <row r="28" ht="69" customHeight="1" spans="1:11">
      <c r="A28" s="10" t="s">
        <v>88</v>
      </c>
      <c r="B28" s="10"/>
      <c r="C28" s="10"/>
      <c r="D28" s="10"/>
      <c r="E28" s="10"/>
      <c r="F28" s="10"/>
      <c r="G28" s="10"/>
      <c r="H28" s="10"/>
      <c r="I28" s="10"/>
      <c r="J28" s="10"/>
      <c r="K28" s="10"/>
    </row>
    <row r="29" spans="1:11">
      <c r="A29" s="19" t="s">
        <v>89</v>
      </c>
      <c r="B29" s="19"/>
      <c r="C29" s="19"/>
      <c r="D29" s="19"/>
      <c r="E29" s="19"/>
      <c r="F29" s="19"/>
      <c r="G29" s="19"/>
      <c r="H29" s="19"/>
      <c r="I29" s="19"/>
      <c r="J29" s="19"/>
      <c r="K29" s="19"/>
    </row>
    <row r="30" spans="1:11">
      <c r="A30" s="19" t="s">
        <v>90</v>
      </c>
      <c r="B30" s="19"/>
      <c r="C30" s="19"/>
      <c r="D30" s="19"/>
      <c r="E30" s="19"/>
      <c r="F30" s="19"/>
      <c r="G30" s="19"/>
      <c r="H30" s="19"/>
      <c r="I30" s="19"/>
      <c r="J30" s="19"/>
      <c r="K30" s="19"/>
    </row>
    <row r="31" spans="1:10">
      <c r="A31" s="20"/>
      <c r="B31" s="20"/>
      <c r="C31" s="20"/>
      <c r="D31" s="20"/>
      <c r="E31" s="20"/>
      <c r="F31" s="20"/>
      <c r="G31" s="20"/>
      <c r="H31" s="20"/>
      <c r="I31" s="20"/>
      <c r="J31" s="20"/>
    </row>
  </sheetData>
  <sheetProtection formatCells="0" formatColumns="0" formatRows="0" insertRows="0" insertColumns="0" insertHyperlinks="0" deleteColumns="0" deleteRows="0" sort="0" autoFilter="0" pivotTables="0"/>
  <mergeCells count="43">
    <mergeCell ref="A1:K1"/>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G7:G9"/>
    <mergeCell ref="G13:G14"/>
    <mergeCell ref="H13:H14"/>
    <mergeCell ref="I13:I14"/>
    <mergeCell ref="K6:K9"/>
    <mergeCell ref="A5:B9"/>
    <mergeCell ref="I7:J9"/>
    <mergeCell ref="J13:K14"/>
    <mergeCell ref="A26:G27"/>
  </mergeCells>
  <pageMargins left="0.75" right="0.75" top="1" bottom="1" header="0.511805555555556" footer="0.511805555555556"/>
  <pageSetup paperSize="9" scale="67" fitToHeight="0" orientation="portrait"/>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J20" sqref="J20:K20"/>
    </sheetView>
  </sheetViews>
  <sheetFormatPr defaultColWidth="9" defaultRowHeight="14.25"/>
  <cols>
    <col min="1" max="1" width="9.25" style="2" customWidth="1"/>
    <col min="2" max="2" width="9" style="2"/>
    <col min="3" max="3" width="23.4416666666667" style="2" customWidth="1"/>
    <col min="4" max="6" width="13.5583333333333" style="2" customWidth="1"/>
    <col min="7" max="7" width="11.8916666666667" style="2" customWidth="1"/>
    <col min="8" max="8" width="8.66666666666667" style="2" customWidth="1"/>
    <col min="9" max="9" width="9" style="2"/>
    <col min="10" max="10" width="8.38333333333333" style="2" customWidth="1"/>
    <col min="11" max="11" width="10.8833333333333" style="2" customWidth="1"/>
    <col min="12" max="16384" width="9" style="2"/>
  </cols>
  <sheetData>
    <row r="1" ht="27" customHeight="1" spans="1:11">
      <c r="A1" s="3" t="s">
        <v>0</v>
      </c>
      <c r="B1" s="3"/>
      <c r="C1" s="3"/>
      <c r="D1" s="3"/>
      <c r="E1" s="3"/>
      <c r="F1" s="3"/>
      <c r="G1" s="3"/>
      <c r="H1" s="3"/>
      <c r="I1" s="3"/>
      <c r="J1" s="3"/>
      <c r="K1" s="3"/>
    </row>
    <row r="2" s="1" customFormat="1" ht="12.75" spans="1:11">
      <c r="A2" s="4" t="s">
        <v>1</v>
      </c>
      <c r="B2" s="5"/>
      <c r="C2" s="5"/>
      <c r="D2" s="5"/>
      <c r="E2" s="5"/>
      <c r="F2" s="5"/>
      <c r="G2" s="5"/>
      <c r="H2" s="5"/>
      <c r="I2" s="5"/>
      <c r="J2" s="29"/>
      <c r="K2" s="30" t="s">
        <v>2</v>
      </c>
    </row>
    <row r="3" ht="25" customHeight="1" spans="1:11">
      <c r="A3" s="6" t="s">
        <v>3</v>
      </c>
      <c r="B3" s="6"/>
      <c r="C3" s="7" t="s">
        <v>261</v>
      </c>
      <c r="D3" s="7"/>
      <c r="E3" s="7"/>
      <c r="F3" s="7"/>
      <c r="G3" s="7"/>
      <c r="H3" s="7"/>
      <c r="I3" s="7"/>
      <c r="J3" s="7"/>
      <c r="K3" s="7"/>
    </row>
    <row r="4" ht="25" customHeight="1" spans="1:11">
      <c r="A4" s="6" t="s">
        <v>5</v>
      </c>
      <c r="B4" s="6"/>
      <c r="C4" s="7" t="s">
        <v>6</v>
      </c>
      <c r="D4" s="7"/>
      <c r="E4" s="7"/>
      <c r="F4" s="6" t="s">
        <v>7</v>
      </c>
      <c r="G4" s="7" t="s">
        <v>8</v>
      </c>
      <c r="H4" s="7"/>
      <c r="I4" s="7"/>
      <c r="J4" s="7"/>
      <c r="K4" s="7"/>
    </row>
    <row r="5" ht="25" customHeight="1" spans="1:11">
      <c r="A5" s="6" t="s">
        <v>9</v>
      </c>
      <c r="B5" s="6"/>
      <c r="C5" s="6"/>
      <c r="D5" s="6" t="s">
        <v>10</v>
      </c>
      <c r="E5" s="6" t="s">
        <v>11</v>
      </c>
      <c r="F5" s="6" t="s">
        <v>12</v>
      </c>
      <c r="G5" s="6" t="s">
        <v>13</v>
      </c>
      <c r="H5" s="6" t="s">
        <v>14</v>
      </c>
      <c r="I5" s="6" t="s">
        <v>15</v>
      </c>
      <c r="J5" s="6"/>
      <c r="K5" s="31" t="s">
        <v>16</v>
      </c>
    </row>
    <row r="6" ht="25" customHeight="1" spans="1:11">
      <c r="A6" s="6"/>
      <c r="B6" s="6"/>
      <c r="C6" s="8" t="s">
        <v>17</v>
      </c>
      <c r="D6" s="9">
        <f t="shared" ref="D6:F6" si="0">SUM(D7:D9)</f>
        <v>46.62</v>
      </c>
      <c r="E6" s="9">
        <f t="shared" si="0"/>
        <v>46.62</v>
      </c>
      <c r="F6" s="9">
        <f t="shared" si="0"/>
        <v>28</v>
      </c>
      <c r="G6" s="6">
        <v>10</v>
      </c>
      <c r="H6" s="21">
        <f t="shared" ref="H6:H9" si="1">IFERROR(ROUND(F6/E6*100,2),"")</f>
        <v>60.06</v>
      </c>
      <c r="I6" s="11">
        <f>IFERROR(ROUND(H6*G6/100,2),"")</f>
        <v>6.01</v>
      </c>
      <c r="J6" s="11"/>
      <c r="K6" s="31"/>
    </row>
    <row r="7" ht="25" customHeight="1" spans="1:11">
      <c r="A7" s="6"/>
      <c r="B7" s="6"/>
      <c r="C7" s="8" t="s">
        <v>18</v>
      </c>
      <c r="D7" s="9">
        <v>46.62</v>
      </c>
      <c r="E7" s="9">
        <v>46.62</v>
      </c>
      <c r="F7" s="9">
        <v>28</v>
      </c>
      <c r="G7" s="22"/>
      <c r="H7" s="21">
        <f t="shared" si="1"/>
        <v>60.06</v>
      </c>
      <c r="I7" s="32"/>
      <c r="J7" s="33"/>
      <c r="K7" s="31"/>
    </row>
    <row r="8" ht="25" customHeight="1" spans="1:11">
      <c r="A8" s="6"/>
      <c r="B8" s="6"/>
      <c r="C8" s="10" t="s">
        <v>19</v>
      </c>
      <c r="D8" s="11"/>
      <c r="E8" s="11"/>
      <c r="F8" s="11"/>
      <c r="G8" s="23"/>
      <c r="H8" s="21" t="str">
        <f t="shared" si="1"/>
        <v/>
      </c>
      <c r="I8" s="34"/>
      <c r="J8" s="35"/>
      <c r="K8" s="31"/>
    </row>
    <row r="9" ht="25" customHeight="1" spans="1:11">
      <c r="A9" s="6"/>
      <c r="B9" s="6"/>
      <c r="C9" s="10" t="s">
        <v>20</v>
      </c>
      <c r="D9" s="12"/>
      <c r="E9" s="12"/>
      <c r="F9" s="12"/>
      <c r="G9" s="24"/>
      <c r="H9" s="21" t="str">
        <f t="shared" si="1"/>
        <v/>
      </c>
      <c r="I9" s="36"/>
      <c r="J9" s="37"/>
      <c r="K9" s="31"/>
    </row>
    <row r="10" ht="25" customHeight="1" spans="1:11">
      <c r="A10" s="6" t="s">
        <v>21</v>
      </c>
      <c r="B10" s="6" t="s">
        <v>22</v>
      </c>
      <c r="C10" s="6"/>
      <c r="D10" s="6"/>
      <c r="E10" s="6"/>
      <c r="F10" s="6"/>
      <c r="G10" s="11" t="s">
        <v>23</v>
      </c>
      <c r="H10" s="11"/>
      <c r="I10" s="11"/>
      <c r="J10" s="11"/>
      <c r="K10" s="11"/>
    </row>
    <row r="11" ht="90" customHeight="1" spans="1:11">
      <c r="A11" s="6"/>
      <c r="B11" s="14" t="s">
        <v>262</v>
      </c>
      <c r="C11" s="14"/>
      <c r="D11" s="14"/>
      <c r="E11" s="14"/>
      <c r="F11" s="14"/>
      <c r="G11" s="25" t="s">
        <v>263</v>
      </c>
      <c r="H11" s="26"/>
      <c r="I11" s="26"/>
      <c r="J11" s="26"/>
      <c r="K11" s="26"/>
    </row>
    <row r="12" ht="25" customHeight="1" spans="1:11">
      <c r="A12" s="15" t="s">
        <v>26</v>
      </c>
      <c r="B12" s="15"/>
      <c r="C12" s="15"/>
      <c r="D12" s="15"/>
      <c r="E12" s="15"/>
      <c r="F12" s="15"/>
      <c r="G12" s="15"/>
      <c r="H12" s="15"/>
      <c r="I12" s="15"/>
      <c r="J12" s="15"/>
      <c r="K12" s="15"/>
    </row>
    <row r="13" ht="25" customHeight="1" spans="1:11">
      <c r="A13" s="6" t="s">
        <v>27</v>
      </c>
      <c r="B13" s="6"/>
      <c r="C13" s="6"/>
      <c r="D13" s="6" t="s">
        <v>28</v>
      </c>
      <c r="E13" s="6"/>
      <c r="F13" s="6"/>
      <c r="G13" s="6" t="s">
        <v>29</v>
      </c>
      <c r="H13" s="6" t="s">
        <v>13</v>
      </c>
      <c r="I13" s="6" t="s">
        <v>15</v>
      </c>
      <c r="J13" s="6" t="s">
        <v>30</v>
      </c>
      <c r="K13" s="6"/>
    </row>
    <row r="14" ht="25" customHeight="1" spans="1:11">
      <c r="A14" s="6" t="s">
        <v>31</v>
      </c>
      <c r="B14" s="6" t="s">
        <v>32</v>
      </c>
      <c r="C14" s="6" t="s">
        <v>33</v>
      </c>
      <c r="D14" s="6" t="s">
        <v>34</v>
      </c>
      <c r="E14" s="6" t="s">
        <v>35</v>
      </c>
      <c r="F14" s="6" t="s">
        <v>36</v>
      </c>
      <c r="G14" s="6"/>
      <c r="H14" s="6"/>
      <c r="I14" s="6"/>
      <c r="J14" s="6"/>
      <c r="K14" s="6"/>
    </row>
    <row r="15" ht="25" customHeight="1" spans="1:11">
      <c r="A15" s="16" t="s">
        <v>37</v>
      </c>
      <c r="B15" s="16" t="s">
        <v>38</v>
      </c>
      <c r="C15" s="17" t="s">
        <v>264</v>
      </c>
      <c r="D15" s="18" t="s">
        <v>51</v>
      </c>
      <c r="E15" s="18" t="s">
        <v>265</v>
      </c>
      <c r="F15" s="18" t="s">
        <v>42</v>
      </c>
      <c r="G15" s="27" t="s">
        <v>266</v>
      </c>
      <c r="H15" s="28">
        <v>25</v>
      </c>
      <c r="I15" s="28">
        <v>25</v>
      </c>
      <c r="J15" s="6"/>
      <c r="K15" s="6"/>
    </row>
    <row r="16" ht="25" customHeight="1" spans="1:11">
      <c r="A16" s="16" t="s">
        <v>37</v>
      </c>
      <c r="B16" s="16" t="s">
        <v>112</v>
      </c>
      <c r="C16" s="17" t="s">
        <v>267</v>
      </c>
      <c r="D16" s="18" t="s">
        <v>51</v>
      </c>
      <c r="E16" s="18" t="s">
        <v>79</v>
      </c>
      <c r="F16" s="18" t="s">
        <v>68</v>
      </c>
      <c r="G16" s="27" t="s">
        <v>44</v>
      </c>
      <c r="H16" s="28">
        <v>25</v>
      </c>
      <c r="I16" s="28">
        <v>25</v>
      </c>
      <c r="J16" s="6"/>
      <c r="K16" s="6"/>
    </row>
    <row r="17" ht="25" customHeight="1" spans="1:11">
      <c r="A17" s="16" t="s">
        <v>64</v>
      </c>
      <c r="B17" s="16" t="s">
        <v>166</v>
      </c>
      <c r="C17" s="17" t="s">
        <v>268</v>
      </c>
      <c r="D17" s="18" t="s">
        <v>40</v>
      </c>
      <c r="E17" s="18" t="s">
        <v>44</v>
      </c>
      <c r="F17" s="18" t="s">
        <v>68</v>
      </c>
      <c r="G17" s="27" t="s">
        <v>44</v>
      </c>
      <c r="H17" s="28">
        <v>30</v>
      </c>
      <c r="I17" s="28">
        <v>30</v>
      </c>
      <c r="J17" s="6"/>
      <c r="K17" s="6"/>
    </row>
    <row r="18" ht="25" customHeight="1" spans="1:11">
      <c r="A18" s="16" t="s">
        <v>76</v>
      </c>
      <c r="B18" s="16" t="s">
        <v>173</v>
      </c>
      <c r="C18" s="17" t="s">
        <v>269</v>
      </c>
      <c r="D18" s="18" t="s">
        <v>51</v>
      </c>
      <c r="E18" s="18" t="s">
        <v>79</v>
      </c>
      <c r="F18" s="18" t="s">
        <v>68</v>
      </c>
      <c r="G18" s="27" t="s">
        <v>44</v>
      </c>
      <c r="H18" s="28">
        <v>10</v>
      </c>
      <c r="I18" s="28">
        <v>10</v>
      </c>
      <c r="J18" s="6"/>
      <c r="K18" s="6"/>
    </row>
    <row r="19" ht="25" customHeight="1" spans="1:11">
      <c r="A19" s="16"/>
      <c r="B19" s="16"/>
      <c r="C19" s="17"/>
      <c r="D19" s="18"/>
      <c r="E19" s="18"/>
      <c r="F19" s="18"/>
      <c r="G19" s="18"/>
      <c r="H19" s="28"/>
      <c r="I19" s="28"/>
      <c r="J19" s="6"/>
      <c r="K19" s="6"/>
    </row>
    <row r="20" ht="25" customHeight="1" spans="1:11">
      <c r="A20" s="16"/>
      <c r="B20" s="16"/>
      <c r="C20" s="17"/>
      <c r="D20" s="18"/>
      <c r="E20" s="18"/>
      <c r="F20" s="18"/>
      <c r="G20" s="18"/>
      <c r="H20" s="28"/>
      <c r="I20" s="28"/>
      <c r="J20" s="6"/>
      <c r="K20" s="6"/>
    </row>
    <row r="21" ht="25" customHeight="1" spans="1:11">
      <c r="A21" s="16"/>
      <c r="B21" s="16"/>
      <c r="C21" s="17"/>
      <c r="D21" s="18"/>
      <c r="E21" s="18"/>
      <c r="F21" s="18"/>
      <c r="G21" s="18"/>
      <c r="H21" s="28"/>
      <c r="I21" s="28"/>
      <c r="J21" s="6"/>
      <c r="K21" s="6"/>
    </row>
    <row r="22" ht="25" customHeight="1" spans="1:11">
      <c r="A22" s="16"/>
      <c r="B22" s="16"/>
      <c r="C22" s="17"/>
      <c r="D22" s="18"/>
      <c r="E22" s="18"/>
      <c r="F22" s="18"/>
      <c r="G22" s="18"/>
      <c r="H22" s="28"/>
      <c r="I22" s="28"/>
      <c r="J22" s="6"/>
      <c r="K22" s="6"/>
    </row>
    <row r="23" ht="25" customHeight="1" spans="1:11">
      <c r="A23" s="16"/>
      <c r="B23" s="16"/>
      <c r="C23" s="17"/>
      <c r="D23" s="18"/>
      <c r="E23" s="18"/>
      <c r="F23" s="18"/>
      <c r="G23" s="18"/>
      <c r="H23" s="28"/>
      <c r="I23" s="28"/>
      <c r="J23" s="6"/>
      <c r="K23" s="6"/>
    </row>
    <row r="24" ht="25" customHeight="1" spans="1:11">
      <c r="A24" s="16"/>
      <c r="B24" s="16"/>
      <c r="C24" s="17"/>
      <c r="D24" s="18"/>
      <c r="E24" s="18"/>
      <c r="F24" s="18"/>
      <c r="G24" s="18"/>
      <c r="H24" s="28"/>
      <c r="I24" s="28"/>
      <c r="J24" s="6"/>
      <c r="K24" s="6"/>
    </row>
    <row r="25" ht="25" customHeight="1" spans="1:11">
      <c r="A25" s="6" t="s">
        <v>83</v>
      </c>
      <c r="B25" s="6"/>
      <c r="C25" s="6"/>
      <c r="D25" s="6"/>
      <c r="E25" s="6"/>
      <c r="F25" s="6"/>
      <c r="G25" s="6"/>
      <c r="H25" s="6"/>
      <c r="I25" s="6"/>
      <c r="J25" s="6"/>
      <c r="K25" s="6"/>
    </row>
    <row r="26" ht="25" customHeight="1" spans="1:11">
      <c r="A26" s="6" t="s">
        <v>84</v>
      </c>
      <c r="B26" s="6"/>
      <c r="C26" s="6"/>
      <c r="D26" s="6"/>
      <c r="E26" s="6"/>
      <c r="F26" s="6"/>
      <c r="G26" s="6"/>
      <c r="H26" s="6" t="s">
        <v>85</v>
      </c>
      <c r="I26" s="6" t="s">
        <v>86</v>
      </c>
      <c r="J26" s="6" t="s">
        <v>87</v>
      </c>
      <c r="K26" s="6"/>
    </row>
    <row r="27" ht="25" customHeight="1" spans="1:11">
      <c r="A27" s="6"/>
      <c r="B27" s="6"/>
      <c r="C27" s="6"/>
      <c r="D27" s="6"/>
      <c r="E27" s="6"/>
      <c r="F27" s="6"/>
      <c r="G27" s="6"/>
      <c r="H27" s="6">
        <f>IF(SUM(H15:H24)&lt;&gt;0,SUM(G6,H15:H24),"")</f>
        <v>100</v>
      </c>
      <c r="I27" s="6">
        <f>IF(SUM(I15:I24)&lt;&gt;0,SUM(I6,I15:I24),"")</f>
        <v>96.01</v>
      </c>
      <c r="J27" s="6" t="str">
        <f>IFERROR(IF(I27&lt;&gt;0,LOOKUP(I27,{0;60;80;90;101},{"差";"中";"良";"优";""}),""),"")</f>
        <v>优</v>
      </c>
      <c r="K27" s="6"/>
    </row>
    <row r="28" ht="69" customHeight="1" spans="1:11">
      <c r="A28" s="10" t="s">
        <v>88</v>
      </c>
      <c r="B28" s="10"/>
      <c r="C28" s="10"/>
      <c r="D28" s="10"/>
      <c r="E28" s="10"/>
      <c r="F28" s="10"/>
      <c r="G28" s="10"/>
      <c r="H28" s="10"/>
      <c r="I28" s="10"/>
      <c r="J28" s="10"/>
      <c r="K28" s="10"/>
    </row>
    <row r="29" spans="1:11">
      <c r="A29" s="19" t="s">
        <v>89</v>
      </c>
      <c r="B29" s="19"/>
      <c r="C29" s="19"/>
      <c r="D29" s="19"/>
      <c r="E29" s="19"/>
      <c r="F29" s="19"/>
      <c r="G29" s="19"/>
      <c r="H29" s="19"/>
      <c r="I29" s="19"/>
      <c r="J29" s="19"/>
      <c r="K29" s="19"/>
    </row>
    <row r="30" spans="1:11">
      <c r="A30" s="19" t="s">
        <v>90</v>
      </c>
      <c r="B30" s="19"/>
      <c r="C30" s="19"/>
      <c r="D30" s="19"/>
      <c r="E30" s="19"/>
      <c r="F30" s="19"/>
      <c r="G30" s="19"/>
      <c r="H30" s="19"/>
      <c r="I30" s="19"/>
      <c r="J30" s="19"/>
      <c r="K30" s="19"/>
    </row>
    <row r="31" spans="1:10">
      <c r="A31" s="20"/>
      <c r="B31" s="20"/>
      <c r="C31" s="20"/>
      <c r="D31" s="20"/>
      <c r="E31" s="20"/>
      <c r="F31" s="20"/>
      <c r="G31" s="20"/>
      <c r="H31" s="20"/>
      <c r="I31" s="20"/>
      <c r="J31" s="20"/>
    </row>
  </sheetData>
  <sheetProtection formatCells="0" formatColumns="0" formatRows="0" insertRows="0" insertColumns="0" insertHyperlinks="0" deleteColumns="0" deleteRows="0" sort="0" autoFilter="0" pivotTables="0"/>
  <mergeCells count="43">
    <mergeCell ref="A1:K1"/>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G7:G9"/>
    <mergeCell ref="G13:G14"/>
    <mergeCell ref="H13:H14"/>
    <mergeCell ref="I13:I14"/>
    <mergeCell ref="K6:K9"/>
    <mergeCell ref="A5:B9"/>
    <mergeCell ref="I7:J9"/>
    <mergeCell ref="J13:K14"/>
    <mergeCell ref="A26:G27"/>
  </mergeCells>
  <pageMargins left="0.75" right="0.75" top="1" bottom="1" header="0.511805555555556" footer="0.511805555555556"/>
  <pageSetup paperSize="9" scale="67" fitToHeight="0"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L20" sqref="L20"/>
    </sheetView>
  </sheetViews>
  <sheetFormatPr defaultColWidth="9" defaultRowHeight="14.25"/>
  <cols>
    <col min="1" max="1" width="9.25" style="2" customWidth="1"/>
    <col min="2" max="2" width="9" style="2"/>
    <col min="3" max="3" width="23.4416666666667" style="2" customWidth="1"/>
    <col min="4" max="6" width="13.5583333333333" style="2" customWidth="1"/>
    <col min="7" max="7" width="11.8916666666667" style="2" customWidth="1"/>
    <col min="8" max="8" width="8.66666666666667" style="2" customWidth="1"/>
    <col min="9" max="9" width="9" style="2"/>
    <col min="10" max="10" width="8.38333333333333" style="2" customWidth="1"/>
    <col min="11" max="11" width="10.8833333333333" style="2" customWidth="1"/>
    <col min="12" max="16384" width="9" style="2"/>
  </cols>
  <sheetData>
    <row r="1" ht="27" customHeight="1" spans="1:11">
      <c r="A1" s="3" t="s">
        <v>0</v>
      </c>
      <c r="B1" s="3"/>
      <c r="C1" s="3"/>
      <c r="D1" s="3"/>
      <c r="E1" s="3"/>
      <c r="F1" s="3"/>
      <c r="G1" s="3"/>
      <c r="H1" s="3"/>
      <c r="I1" s="3"/>
      <c r="J1" s="3"/>
      <c r="K1" s="3"/>
    </row>
    <row r="2" s="1" customFormat="1" ht="12.75" spans="1:11">
      <c r="A2" s="4" t="s">
        <v>1</v>
      </c>
      <c r="B2" s="5"/>
      <c r="C2" s="5"/>
      <c r="D2" s="5"/>
      <c r="E2" s="5"/>
      <c r="F2" s="5"/>
      <c r="G2" s="5"/>
      <c r="H2" s="5"/>
      <c r="I2" s="5"/>
      <c r="J2" s="29"/>
      <c r="K2" s="30" t="s">
        <v>2</v>
      </c>
    </row>
    <row r="3" ht="25" customHeight="1" spans="1:11">
      <c r="A3" s="6" t="s">
        <v>3</v>
      </c>
      <c r="B3" s="6"/>
      <c r="C3" s="7" t="s">
        <v>270</v>
      </c>
      <c r="D3" s="7"/>
      <c r="E3" s="7"/>
      <c r="F3" s="7"/>
      <c r="G3" s="7"/>
      <c r="H3" s="7"/>
      <c r="I3" s="7"/>
      <c r="J3" s="7"/>
      <c r="K3" s="7"/>
    </row>
    <row r="4" ht="25" customHeight="1" spans="1:11">
      <c r="A4" s="6" t="s">
        <v>5</v>
      </c>
      <c r="B4" s="6"/>
      <c r="C4" s="7" t="s">
        <v>6</v>
      </c>
      <c r="D4" s="7"/>
      <c r="E4" s="7"/>
      <c r="F4" s="6" t="s">
        <v>7</v>
      </c>
      <c r="G4" s="7" t="s">
        <v>8</v>
      </c>
      <c r="H4" s="7"/>
      <c r="I4" s="7"/>
      <c r="J4" s="7"/>
      <c r="K4" s="7"/>
    </row>
    <row r="5" ht="25" customHeight="1" spans="1:11">
      <c r="A5" s="6" t="s">
        <v>9</v>
      </c>
      <c r="B5" s="6"/>
      <c r="C5" s="6"/>
      <c r="D5" s="6" t="s">
        <v>10</v>
      </c>
      <c r="E5" s="6" t="s">
        <v>11</v>
      </c>
      <c r="F5" s="6" t="s">
        <v>12</v>
      </c>
      <c r="G5" s="6" t="s">
        <v>13</v>
      </c>
      <c r="H5" s="6" t="s">
        <v>14</v>
      </c>
      <c r="I5" s="6" t="s">
        <v>15</v>
      </c>
      <c r="J5" s="6"/>
      <c r="K5" s="31" t="s">
        <v>16</v>
      </c>
    </row>
    <row r="6" ht="25" customHeight="1" spans="1:11">
      <c r="A6" s="6"/>
      <c r="B6" s="6"/>
      <c r="C6" s="8" t="s">
        <v>17</v>
      </c>
      <c r="D6" s="9">
        <f t="shared" ref="D6:F6" si="0">SUM(D7:D9)</f>
        <v>2.393052</v>
      </c>
      <c r="E6" s="9">
        <f t="shared" si="0"/>
        <v>2.393052</v>
      </c>
      <c r="F6" s="9">
        <f t="shared" si="0"/>
        <v>2.393052</v>
      </c>
      <c r="G6" s="6">
        <v>10</v>
      </c>
      <c r="H6" s="21">
        <f t="shared" ref="H6:H9" si="1">IFERROR(ROUND(F6/E6*100,2),"")</f>
        <v>100</v>
      </c>
      <c r="I6" s="11">
        <f>IFERROR(ROUND(H6*G6/100,2),"")</f>
        <v>10</v>
      </c>
      <c r="J6" s="11"/>
      <c r="K6" s="31"/>
    </row>
    <row r="7" ht="25" customHeight="1" spans="1:11">
      <c r="A7" s="6"/>
      <c r="B7" s="6"/>
      <c r="C7" s="8" t="s">
        <v>18</v>
      </c>
      <c r="D7" s="9">
        <v>2.393052</v>
      </c>
      <c r="E7" s="9">
        <v>2.393052</v>
      </c>
      <c r="F7" s="9">
        <v>2.393052</v>
      </c>
      <c r="G7" s="22"/>
      <c r="H7" s="21">
        <f t="shared" si="1"/>
        <v>100</v>
      </c>
      <c r="I7" s="32"/>
      <c r="J7" s="33"/>
      <c r="K7" s="31"/>
    </row>
    <row r="8" ht="25" customHeight="1" spans="1:11">
      <c r="A8" s="6"/>
      <c r="B8" s="6"/>
      <c r="C8" s="10" t="s">
        <v>19</v>
      </c>
      <c r="D8" s="11"/>
      <c r="E8" s="11"/>
      <c r="F8" s="11"/>
      <c r="G8" s="23"/>
      <c r="H8" s="21" t="str">
        <f t="shared" si="1"/>
        <v/>
      </c>
      <c r="I8" s="34"/>
      <c r="J8" s="35"/>
      <c r="K8" s="31"/>
    </row>
    <row r="9" ht="25" customHeight="1" spans="1:11">
      <c r="A9" s="6"/>
      <c r="B9" s="6"/>
      <c r="C9" s="10" t="s">
        <v>20</v>
      </c>
      <c r="D9" s="12"/>
      <c r="E9" s="12"/>
      <c r="F9" s="12"/>
      <c r="G9" s="24"/>
      <c r="H9" s="21" t="str">
        <f t="shared" si="1"/>
        <v/>
      </c>
      <c r="I9" s="36"/>
      <c r="J9" s="37"/>
      <c r="K9" s="31"/>
    </row>
    <row r="10" ht="25" customHeight="1" spans="1:11">
      <c r="A10" s="6" t="s">
        <v>21</v>
      </c>
      <c r="B10" s="6" t="s">
        <v>22</v>
      </c>
      <c r="C10" s="6"/>
      <c r="D10" s="6"/>
      <c r="E10" s="6"/>
      <c r="F10" s="6"/>
      <c r="G10" s="11" t="s">
        <v>23</v>
      </c>
      <c r="H10" s="11"/>
      <c r="I10" s="11"/>
      <c r="J10" s="11"/>
      <c r="K10" s="11"/>
    </row>
    <row r="11" ht="90" customHeight="1" spans="1:11">
      <c r="A11" s="6"/>
      <c r="B11" s="14" t="s">
        <v>271</v>
      </c>
      <c r="C11" s="14"/>
      <c r="D11" s="14"/>
      <c r="E11" s="14"/>
      <c r="F11" s="14"/>
      <c r="G11" s="25" t="s">
        <v>254</v>
      </c>
      <c r="H11" s="26"/>
      <c r="I11" s="26"/>
      <c r="J11" s="26"/>
      <c r="K11" s="26"/>
    </row>
    <row r="12" ht="25" customHeight="1" spans="1:11">
      <c r="A12" s="15" t="s">
        <v>26</v>
      </c>
      <c r="B12" s="15"/>
      <c r="C12" s="15"/>
      <c r="D12" s="15"/>
      <c r="E12" s="15"/>
      <c r="F12" s="15"/>
      <c r="G12" s="15"/>
      <c r="H12" s="15"/>
      <c r="I12" s="15"/>
      <c r="J12" s="15"/>
      <c r="K12" s="15"/>
    </row>
    <row r="13" ht="25" customHeight="1" spans="1:11">
      <c r="A13" s="6" t="s">
        <v>27</v>
      </c>
      <c r="B13" s="6"/>
      <c r="C13" s="6"/>
      <c r="D13" s="6" t="s">
        <v>28</v>
      </c>
      <c r="E13" s="6"/>
      <c r="F13" s="6"/>
      <c r="G13" s="6" t="s">
        <v>29</v>
      </c>
      <c r="H13" s="6" t="s">
        <v>13</v>
      </c>
      <c r="I13" s="6" t="s">
        <v>15</v>
      </c>
      <c r="J13" s="6" t="s">
        <v>30</v>
      </c>
      <c r="K13" s="6"/>
    </row>
    <row r="14" ht="25" customHeight="1" spans="1:11">
      <c r="A14" s="6" t="s">
        <v>31</v>
      </c>
      <c r="B14" s="6" t="s">
        <v>32</v>
      </c>
      <c r="C14" s="6" t="s">
        <v>33</v>
      </c>
      <c r="D14" s="6" t="s">
        <v>34</v>
      </c>
      <c r="E14" s="6" t="s">
        <v>35</v>
      </c>
      <c r="F14" s="6" t="s">
        <v>36</v>
      </c>
      <c r="G14" s="6"/>
      <c r="H14" s="6"/>
      <c r="I14" s="6"/>
      <c r="J14" s="6"/>
      <c r="K14" s="6"/>
    </row>
    <row r="15" ht="25" customHeight="1" spans="1:11">
      <c r="A15" s="16" t="s">
        <v>37</v>
      </c>
      <c r="B15" s="16" t="s">
        <v>38</v>
      </c>
      <c r="C15" s="17" t="s">
        <v>272</v>
      </c>
      <c r="D15" s="18" t="s">
        <v>40</v>
      </c>
      <c r="E15" s="18" t="s">
        <v>54</v>
      </c>
      <c r="F15" s="18" t="s">
        <v>42</v>
      </c>
      <c r="G15" s="27" t="s">
        <v>54</v>
      </c>
      <c r="H15" s="28">
        <v>20</v>
      </c>
      <c r="I15" s="28">
        <v>20</v>
      </c>
      <c r="J15" s="6"/>
      <c r="K15" s="6"/>
    </row>
    <row r="16" ht="25" customHeight="1" spans="1:11">
      <c r="A16" s="16" t="s">
        <v>37</v>
      </c>
      <c r="B16" s="16" t="s">
        <v>112</v>
      </c>
      <c r="C16" s="17" t="s">
        <v>273</v>
      </c>
      <c r="D16" s="18" t="s">
        <v>40</v>
      </c>
      <c r="E16" s="18" t="s">
        <v>44</v>
      </c>
      <c r="F16" s="18" t="s">
        <v>68</v>
      </c>
      <c r="G16" s="27" t="s">
        <v>44</v>
      </c>
      <c r="H16" s="28">
        <v>15</v>
      </c>
      <c r="I16" s="28">
        <v>15</v>
      </c>
      <c r="J16" s="6"/>
      <c r="K16" s="6"/>
    </row>
    <row r="17" ht="25" customHeight="1" spans="1:11">
      <c r="A17" s="16" t="s">
        <v>37</v>
      </c>
      <c r="B17" s="16" t="s">
        <v>58</v>
      </c>
      <c r="C17" s="17" t="s">
        <v>274</v>
      </c>
      <c r="D17" s="18" t="s">
        <v>275</v>
      </c>
      <c r="E17" s="18" t="s">
        <v>276</v>
      </c>
      <c r="F17" s="18" t="s">
        <v>277</v>
      </c>
      <c r="G17" s="27" t="s">
        <v>276</v>
      </c>
      <c r="H17" s="28">
        <v>15</v>
      </c>
      <c r="I17" s="28">
        <v>15</v>
      </c>
      <c r="J17" s="6"/>
      <c r="K17" s="6"/>
    </row>
    <row r="18" ht="25" customHeight="1" spans="1:11">
      <c r="A18" s="16" t="s">
        <v>64</v>
      </c>
      <c r="B18" s="16" t="s">
        <v>166</v>
      </c>
      <c r="C18" s="17" t="s">
        <v>278</v>
      </c>
      <c r="D18" s="18" t="s">
        <v>40</v>
      </c>
      <c r="E18" s="18" t="s">
        <v>258</v>
      </c>
      <c r="F18" s="18"/>
      <c r="G18" s="27" t="s">
        <v>258</v>
      </c>
      <c r="H18" s="28">
        <v>30</v>
      </c>
      <c r="I18" s="28">
        <v>30</v>
      </c>
      <c r="J18" s="6"/>
      <c r="K18" s="6"/>
    </row>
    <row r="19" ht="25" customHeight="1" spans="1:11">
      <c r="A19" s="16" t="s">
        <v>76</v>
      </c>
      <c r="B19" s="16" t="s">
        <v>173</v>
      </c>
      <c r="C19" s="17" t="s">
        <v>279</v>
      </c>
      <c r="D19" s="18" t="s">
        <v>40</v>
      </c>
      <c r="E19" s="18" t="s">
        <v>44</v>
      </c>
      <c r="F19" s="18" t="s">
        <v>68</v>
      </c>
      <c r="G19" s="27" t="s">
        <v>44</v>
      </c>
      <c r="H19" s="28">
        <v>10</v>
      </c>
      <c r="I19" s="28">
        <v>10</v>
      </c>
      <c r="J19" s="6"/>
      <c r="K19" s="6"/>
    </row>
    <row r="20" ht="25" customHeight="1" spans="1:11">
      <c r="A20" s="16"/>
      <c r="B20" s="16"/>
      <c r="C20" s="17"/>
      <c r="D20" s="18"/>
      <c r="E20" s="18"/>
      <c r="F20" s="18"/>
      <c r="G20" s="18"/>
      <c r="H20" s="28"/>
      <c r="I20" s="28"/>
      <c r="J20" s="6"/>
      <c r="K20" s="6"/>
    </row>
    <row r="21" ht="25" customHeight="1" spans="1:11">
      <c r="A21" s="16"/>
      <c r="B21" s="16"/>
      <c r="C21" s="17"/>
      <c r="D21" s="18"/>
      <c r="E21" s="18"/>
      <c r="F21" s="18"/>
      <c r="G21" s="18"/>
      <c r="H21" s="28"/>
      <c r="I21" s="28"/>
      <c r="J21" s="6"/>
      <c r="K21" s="6"/>
    </row>
    <row r="22" ht="25" customHeight="1" spans="1:11">
      <c r="A22" s="16"/>
      <c r="B22" s="16"/>
      <c r="C22" s="17"/>
      <c r="D22" s="18"/>
      <c r="E22" s="18"/>
      <c r="F22" s="18"/>
      <c r="G22" s="18"/>
      <c r="H22" s="28"/>
      <c r="I22" s="28"/>
      <c r="J22" s="6"/>
      <c r="K22" s="6"/>
    </row>
    <row r="23" ht="25" customHeight="1" spans="1:11">
      <c r="A23" s="16"/>
      <c r="B23" s="16"/>
      <c r="C23" s="17"/>
      <c r="D23" s="18"/>
      <c r="E23" s="18"/>
      <c r="F23" s="18"/>
      <c r="G23" s="18"/>
      <c r="H23" s="28"/>
      <c r="I23" s="28"/>
      <c r="J23" s="6"/>
      <c r="K23" s="6"/>
    </row>
    <row r="24" ht="25" customHeight="1" spans="1:11">
      <c r="A24" s="16"/>
      <c r="B24" s="16"/>
      <c r="C24" s="17"/>
      <c r="D24" s="18"/>
      <c r="E24" s="18"/>
      <c r="F24" s="18"/>
      <c r="G24" s="18"/>
      <c r="H24" s="28"/>
      <c r="I24" s="28"/>
      <c r="J24" s="6"/>
      <c r="K24" s="6"/>
    </row>
    <row r="25" ht="25" customHeight="1" spans="1:11">
      <c r="A25" s="6" t="s">
        <v>83</v>
      </c>
      <c r="B25" s="6"/>
      <c r="C25" s="6"/>
      <c r="D25" s="6"/>
      <c r="E25" s="6"/>
      <c r="F25" s="6"/>
      <c r="G25" s="6"/>
      <c r="H25" s="6"/>
      <c r="I25" s="6"/>
      <c r="J25" s="6"/>
      <c r="K25" s="6"/>
    </row>
    <row r="26" ht="25" customHeight="1" spans="1:11">
      <c r="A26" s="6" t="s">
        <v>84</v>
      </c>
      <c r="B26" s="6"/>
      <c r="C26" s="6"/>
      <c r="D26" s="6"/>
      <c r="E26" s="6"/>
      <c r="F26" s="6"/>
      <c r="G26" s="6"/>
      <c r="H26" s="6" t="s">
        <v>85</v>
      </c>
      <c r="I26" s="6" t="s">
        <v>86</v>
      </c>
      <c r="J26" s="6" t="s">
        <v>87</v>
      </c>
      <c r="K26" s="6"/>
    </row>
    <row r="27" ht="25" customHeight="1" spans="1:11">
      <c r="A27" s="6"/>
      <c r="B27" s="6"/>
      <c r="C27" s="6"/>
      <c r="D27" s="6"/>
      <c r="E27" s="6"/>
      <c r="F27" s="6"/>
      <c r="G27" s="6"/>
      <c r="H27" s="6">
        <f>IF(SUM(H15:H24)&lt;&gt;0,SUM(G6,H15:H24),"")</f>
        <v>100</v>
      </c>
      <c r="I27" s="6">
        <f>IF(SUM(I15:I24)&lt;&gt;0,SUM(I6,I15:I24),"")</f>
        <v>100</v>
      </c>
      <c r="J27" s="6" t="str">
        <f>IFERROR(IF(I27&lt;&gt;0,LOOKUP(I27,{0;60;80;90;101},{"差";"中";"良";"优";""}),""),"")</f>
        <v>优</v>
      </c>
      <c r="K27" s="6"/>
    </row>
    <row r="28" ht="69" customHeight="1" spans="1:11">
      <c r="A28" s="10" t="s">
        <v>88</v>
      </c>
      <c r="B28" s="10"/>
      <c r="C28" s="10"/>
      <c r="D28" s="10"/>
      <c r="E28" s="10"/>
      <c r="F28" s="10"/>
      <c r="G28" s="10"/>
      <c r="H28" s="10"/>
      <c r="I28" s="10"/>
      <c r="J28" s="10"/>
      <c r="K28" s="10"/>
    </row>
    <row r="29" spans="1:11">
      <c r="A29" s="19" t="s">
        <v>89</v>
      </c>
      <c r="B29" s="19"/>
      <c r="C29" s="19"/>
      <c r="D29" s="19"/>
      <c r="E29" s="19"/>
      <c r="F29" s="19"/>
      <c r="G29" s="19"/>
      <c r="H29" s="19"/>
      <c r="I29" s="19"/>
      <c r="J29" s="19"/>
      <c r="K29" s="19"/>
    </row>
    <row r="30" spans="1:11">
      <c r="A30" s="19" t="s">
        <v>90</v>
      </c>
      <c r="B30" s="19"/>
      <c r="C30" s="19"/>
      <c r="D30" s="19"/>
      <c r="E30" s="19"/>
      <c r="F30" s="19"/>
      <c r="G30" s="19"/>
      <c r="H30" s="19"/>
      <c r="I30" s="19"/>
      <c r="J30" s="19"/>
      <c r="K30" s="19"/>
    </row>
    <row r="31" spans="1:10">
      <c r="A31" s="20"/>
      <c r="B31" s="20"/>
      <c r="C31" s="20"/>
      <c r="D31" s="20"/>
      <c r="E31" s="20"/>
      <c r="F31" s="20"/>
      <c r="G31" s="20"/>
      <c r="H31" s="20"/>
      <c r="I31" s="20"/>
      <c r="J31" s="20"/>
    </row>
  </sheetData>
  <sheetProtection formatCells="0" formatColumns="0" formatRows="0" insertRows="0" insertColumns="0" insertHyperlinks="0" deleteColumns="0" deleteRows="0" sort="0" autoFilter="0" pivotTables="0"/>
  <mergeCells count="43">
    <mergeCell ref="A1:K1"/>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G7:G9"/>
    <mergeCell ref="G13:G14"/>
    <mergeCell ref="H13:H14"/>
    <mergeCell ref="I13:I14"/>
    <mergeCell ref="K6:K9"/>
    <mergeCell ref="A5:B9"/>
    <mergeCell ref="I7:J9"/>
    <mergeCell ref="J13:K14"/>
    <mergeCell ref="A26:G27"/>
  </mergeCells>
  <pageMargins left="0.75" right="0.75" top="1" bottom="1" header="0.511805555555556" footer="0.511805555555556"/>
  <pageSetup paperSize="9" scale="67"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L19" sqref="L19"/>
    </sheetView>
  </sheetViews>
  <sheetFormatPr defaultColWidth="9" defaultRowHeight="14.25"/>
  <cols>
    <col min="1" max="1" width="9.25" style="2" customWidth="1"/>
    <col min="2" max="2" width="9" style="2"/>
    <col min="3" max="3" width="23.4416666666667" style="2" customWidth="1"/>
    <col min="4" max="6" width="13.5583333333333" style="2" customWidth="1"/>
    <col min="7" max="7" width="11.8916666666667" style="2" customWidth="1"/>
    <col min="8" max="8" width="8.66666666666667" style="2" customWidth="1"/>
    <col min="9" max="9" width="9" style="2"/>
    <col min="10" max="10" width="8.38333333333333" style="2" customWidth="1"/>
    <col min="11" max="11" width="10.8833333333333" style="2" customWidth="1"/>
    <col min="12" max="16384" width="9" style="2"/>
  </cols>
  <sheetData>
    <row r="1" ht="27" customHeight="1" spans="1:11">
      <c r="A1" s="3" t="s">
        <v>0</v>
      </c>
      <c r="B1" s="3"/>
      <c r="C1" s="3"/>
      <c r="D1" s="3"/>
      <c r="E1" s="3"/>
      <c r="F1" s="3"/>
      <c r="G1" s="3"/>
      <c r="H1" s="3"/>
      <c r="I1" s="3"/>
      <c r="J1" s="3"/>
      <c r="K1" s="3"/>
    </row>
    <row r="2" s="1" customFormat="1" ht="12.75" spans="1:11">
      <c r="A2" s="4" t="s">
        <v>1</v>
      </c>
      <c r="B2" s="5"/>
      <c r="C2" s="5"/>
      <c r="D2" s="5"/>
      <c r="E2" s="5"/>
      <c r="F2" s="5"/>
      <c r="G2" s="5"/>
      <c r="H2" s="5"/>
      <c r="I2" s="5"/>
      <c r="J2" s="29"/>
      <c r="K2" s="30" t="s">
        <v>2</v>
      </c>
    </row>
    <row r="3" ht="25" customHeight="1" spans="1:11">
      <c r="A3" s="6" t="s">
        <v>3</v>
      </c>
      <c r="B3" s="6"/>
      <c r="C3" s="7" t="s">
        <v>280</v>
      </c>
      <c r="D3" s="7"/>
      <c r="E3" s="7"/>
      <c r="F3" s="7"/>
      <c r="G3" s="7"/>
      <c r="H3" s="7"/>
      <c r="I3" s="7"/>
      <c r="J3" s="7"/>
      <c r="K3" s="7"/>
    </row>
    <row r="4" ht="25" customHeight="1" spans="1:11">
      <c r="A4" s="6" t="s">
        <v>5</v>
      </c>
      <c r="B4" s="6"/>
      <c r="C4" s="7" t="s">
        <v>6</v>
      </c>
      <c r="D4" s="7"/>
      <c r="E4" s="7"/>
      <c r="F4" s="6" t="s">
        <v>7</v>
      </c>
      <c r="G4" s="7" t="s">
        <v>8</v>
      </c>
      <c r="H4" s="7"/>
      <c r="I4" s="7"/>
      <c r="J4" s="7"/>
      <c r="K4" s="7"/>
    </row>
    <row r="5" ht="25" customHeight="1" spans="1:11">
      <c r="A5" s="6" t="s">
        <v>9</v>
      </c>
      <c r="B5" s="6"/>
      <c r="C5" s="6"/>
      <c r="D5" s="6" t="s">
        <v>10</v>
      </c>
      <c r="E5" s="6" t="s">
        <v>11</v>
      </c>
      <c r="F5" s="6" t="s">
        <v>12</v>
      </c>
      <c r="G5" s="6" t="s">
        <v>13</v>
      </c>
      <c r="H5" s="6" t="s">
        <v>14</v>
      </c>
      <c r="I5" s="6" t="s">
        <v>15</v>
      </c>
      <c r="J5" s="6"/>
      <c r="K5" s="31" t="s">
        <v>16</v>
      </c>
    </row>
    <row r="6" ht="25" customHeight="1" spans="1:11">
      <c r="A6" s="6"/>
      <c r="B6" s="6"/>
      <c r="C6" s="8" t="s">
        <v>17</v>
      </c>
      <c r="D6" s="9">
        <f t="shared" ref="D6:F6" si="0">SUM(D7:D9)</f>
        <v>2.3205</v>
      </c>
      <c r="E6" s="9">
        <f t="shared" si="0"/>
        <v>2.3205</v>
      </c>
      <c r="F6" s="9">
        <f t="shared" si="0"/>
        <v>1.78257</v>
      </c>
      <c r="G6" s="6">
        <v>10</v>
      </c>
      <c r="H6" s="21">
        <f t="shared" ref="H6:H9" si="1">IFERROR(ROUND(F6/E6*100,2),"")</f>
        <v>76.82</v>
      </c>
      <c r="I6" s="11">
        <f>IFERROR(ROUND(H6*G6/100,2),"")</f>
        <v>7.68</v>
      </c>
      <c r="J6" s="11"/>
      <c r="K6" s="31"/>
    </row>
    <row r="7" ht="25" customHeight="1" spans="1:11">
      <c r="A7" s="6"/>
      <c r="B7" s="6"/>
      <c r="C7" s="8" t="s">
        <v>18</v>
      </c>
      <c r="D7" s="9">
        <v>2.3205</v>
      </c>
      <c r="E7" s="9">
        <v>2.3205</v>
      </c>
      <c r="F7" s="9">
        <v>1.78257</v>
      </c>
      <c r="G7" s="22"/>
      <c r="H7" s="21">
        <f t="shared" si="1"/>
        <v>76.82</v>
      </c>
      <c r="I7" s="32"/>
      <c r="J7" s="33"/>
      <c r="K7" s="31"/>
    </row>
    <row r="8" ht="25" customHeight="1" spans="1:11">
      <c r="A8" s="6"/>
      <c r="B8" s="6"/>
      <c r="C8" s="10" t="s">
        <v>19</v>
      </c>
      <c r="D8" s="11"/>
      <c r="E8" s="11"/>
      <c r="F8" s="11"/>
      <c r="G8" s="23"/>
      <c r="H8" s="21" t="str">
        <f t="shared" si="1"/>
        <v/>
      </c>
      <c r="I8" s="34"/>
      <c r="J8" s="35"/>
      <c r="K8" s="31"/>
    </row>
    <row r="9" ht="25" customHeight="1" spans="1:11">
      <c r="A9" s="6"/>
      <c r="B9" s="6"/>
      <c r="C9" s="10" t="s">
        <v>20</v>
      </c>
      <c r="D9" s="12"/>
      <c r="E9" s="12"/>
      <c r="F9" s="12"/>
      <c r="G9" s="24"/>
      <c r="H9" s="21" t="str">
        <f t="shared" si="1"/>
        <v/>
      </c>
      <c r="I9" s="36"/>
      <c r="J9" s="37"/>
      <c r="K9" s="31"/>
    </row>
    <row r="10" ht="25" customHeight="1" spans="1:11">
      <c r="A10" s="6" t="s">
        <v>21</v>
      </c>
      <c r="B10" s="6" t="s">
        <v>22</v>
      </c>
      <c r="C10" s="6"/>
      <c r="D10" s="6"/>
      <c r="E10" s="6"/>
      <c r="F10" s="6"/>
      <c r="G10" s="11" t="s">
        <v>23</v>
      </c>
      <c r="H10" s="11"/>
      <c r="I10" s="11"/>
      <c r="J10" s="11"/>
      <c r="K10" s="11"/>
    </row>
    <row r="11" ht="123.75" customHeight="1" spans="1:11">
      <c r="A11" s="6"/>
      <c r="B11" s="14" t="s">
        <v>281</v>
      </c>
      <c r="C11" s="14"/>
      <c r="D11" s="14"/>
      <c r="E11" s="14"/>
      <c r="F11" s="14"/>
      <c r="G11" s="25" t="s">
        <v>282</v>
      </c>
      <c r="H11" s="26"/>
      <c r="I11" s="26"/>
      <c r="J11" s="26"/>
      <c r="K11" s="26"/>
    </row>
    <row r="12" ht="25" customHeight="1" spans="1:11">
      <c r="A12" s="15" t="s">
        <v>26</v>
      </c>
      <c r="B12" s="15"/>
      <c r="C12" s="15"/>
      <c r="D12" s="15"/>
      <c r="E12" s="15"/>
      <c r="F12" s="15"/>
      <c r="G12" s="15"/>
      <c r="H12" s="15"/>
      <c r="I12" s="15"/>
      <c r="J12" s="15"/>
      <c r="K12" s="15"/>
    </row>
    <row r="13" ht="25" customHeight="1" spans="1:11">
      <c r="A13" s="6" t="s">
        <v>27</v>
      </c>
      <c r="B13" s="6"/>
      <c r="C13" s="6"/>
      <c r="D13" s="6" t="s">
        <v>28</v>
      </c>
      <c r="E13" s="6"/>
      <c r="F13" s="6"/>
      <c r="G13" s="6" t="s">
        <v>29</v>
      </c>
      <c r="H13" s="6" t="s">
        <v>13</v>
      </c>
      <c r="I13" s="6" t="s">
        <v>15</v>
      </c>
      <c r="J13" s="6" t="s">
        <v>30</v>
      </c>
      <c r="K13" s="6"/>
    </row>
    <row r="14" ht="25" customHeight="1" spans="1:11">
      <c r="A14" s="6" t="s">
        <v>31</v>
      </c>
      <c r="B14" s="6" t="s">
        <v>32</v>
      </c>
      <c r="C14" s="6" t="s">
        <v>33</v>
      </c>
      <c r="D14" s="6" t="s">
        <v>34</v>
      </c>
      <c r="E14" s="6" t="s">
        <v>35</v>
      </c>
      <c r="F14" s="6" t="s">
        <v>36</v>
      </c>
      <c r="G14" s="6"/>
      <c r="H14" s="6"/>
      <c r="I14" s="6"/>
      <c r="J14" s="6"/>
      <c r="K14" s="6"/>
    </row>
    <row r="15" ht="25" customHeight="1" spans="1:11">
      <c r="A15" s="16" t="s">
        <v>37</v>
      </c>
      <c r="B15" s="16" t="s">
        <v>38</v>
      </c>
      <c r="C15" s="17" t="s">
        <v>283</v>
      </c>
      <c r="D15" s="18" t="s">
        <v>40</v>
      </c>
      <c r="E15" s="18" t="s">
        <v>44</v>
      </c>
      <c r="F15" s="18" t="s">
        <v>68</v>
      </c>
      <c r="G15" s="27" t="s">
        <v>44</v>
      </c>
      <c r="H15" s="28">
        <v>15</v>
      </c>
      <c r="I15" s="28">
        <v>15</v>
      </c>
      <c r="J15" s="6"/>
      <c r="K15" s="6"/>
    </row>
    <row r="16" ht="25" customHeight="1" spans="1:11">
      <c r="A16" s="16" t="s">
        <v>37</v>
      </c>
      <c r="B16" s="16" t="s">
        <v>38</v>
      </c>
      <c r="C16" s="17" t="s">
        <v>284</v>
      </c>
      <c r="D16" s="18" t="s">
        <v>51</v>
      </c>
      <c r="E16" s="18" t="s">
        <v>71</v>
      </c>
      <c r="F16" s="18" t="s">
        <v>68</v>
      </c>
      <c r="G16" s="27" t="s">
        <v>71</v>
      </c>
      <c r="H16" s="28">
        <v>10</v>
      </c>
      <c r="I16" s="28">
        <v>10</v>
      </c>
      <c r="J16" s="6"/>
      <c r="K16" s="6"/>
    </row>
    <row r="17" ht="25" customHeight="1" spans="1:11">
      <c r="A17" s="16" t="s">
        <v>37</v>
      </c>
      <c r="B17" s="16" t="s">
        <v>38</v>
      </c>
      <c r="C17" s="17" t="s">
        <v>285</v>
      </c>
      <c r="D17" s="18" t="s">
        <v>51</v>
      </c>
      <c r="E17" s="18" t="s">
        <v>48</v>
      </c>
      <c r="F17" s="18" t="s">
        <v>53</v>
      </c>
      <c r="G17" s="27" t="s">
        <v>47</v>
      </c>
      <c r="H17" s="28">
        <v>10</v>
      </c>
      <c r="I17" s="28">
        <v>10</v>
      </c>
      <c r="J17" s="6"/>
      <c r="K17" s="6"/>
    </row>
    <row r="18" ht="25" customHeight="1" spans="1:11">
      <c r="A18" s="16" t="s">
        <v>37</v>
      </c>
      <c r="B18" s="16" t="s">
        <v>112</v>
      </c>
      <c r="C18" s="17" t="s">
        <v>182</v>
      </c>
      <c r="D18" s="18" t="s">
        <v>40</v>
      </c>
      <c r="E18" s="18" t="s">
        <v>44</v>
      </c>
      <c r="F18" s="18" t="s">
        <v>68</v>
      </c>
      <c r="G18" s="27" t="s">
        <v>44</v>
      </c>
      <c r="H18" s="28">
        <v>15</v>
      </c>
      <c r="I18" s="28">
        <v>15</v>
      </c>
      <c r="J18" s="6"/>
      <c r="K18" s="6"/>
    </row>
    <row r="19" ht="25" customHeight="1" spans="1:11">
      <c r="A19" s="16" t="s">
        <v>64</v>
      </c>
      <c r="B19" s="16" t="s">
        <v>166</v>
      </c>
      <c r="C19" s="17" t="s">
        <v>286</v>
      </c>
      <c r="D19" s="18" t="s">
        <v>40</v>
      </c>
      <c r="E19" s="18" t="s">
        <v>44</v>
      </c>
      <c r="F19" s="18" t="s">
        <v>68</v>
      </c>
      <c r="G19" s="27" t="s">
        <v>44</v>
      </c>
      <c r="H19" s="28">
        <v>30</v>
      </c>
      <c r="I19" s="28">
        <v>30</v>
      </c>
      <c r="J19" s="6"/>
      <c r="K19" s="6"/>
    </row>
    <row r="20" ht="25" customHeight="1" spans="1:11">
      <c r="A20" s="16" t="s">
        <v>76</v>
      </c>
      <c r="B20" s="16" t="s">
        <v>173</v>
      </c>
      <c r="C20" s="17" t="s">
        <v>287</v>
      </c>
      <c r="D20" s="18" t="s">
        <v>51</v>
      </c>
      <c r="E20" s="18" t="s">
        <v>79</v>
      </c>
      <c r="F20" s="18" t="s">
        <v>68</v>
      </c>
      <c r="G20" s="27" t="s">
        <v>67</v>
      </c>
      <c r="H20" s="28">
        <v>10</v>
      </c>
      <c r="I20" s="28">
        <v>10</v>
      </c>
      <c r="J20" s="6"/>
      <c r="K20" s="6"/>
    </row>
    <row r="21" ht="25" customHeight="1" spans="1:11">
      <c r="A21" s="16"/>
      <c r="B21" s="16"/>
      <c r="C21" s="17"/>
      <c r="D21" s="18"/>
      <c r="E21" s="18"/>
      <c r="F21" s="18"/>
      <c r="G21" s="18"/>
      <c r="H21" s="28"/>
      <c r="I21" s="28"/>
      <c r="J21" s="6"/>
      <c r="K21" s="6"/>
    </row>
    <row r="22" ht="25" customHeight="1" spans="1:11">
      <c r="A22" s="16"/>
      <c r="B22" s="16"/>
      <c r="C22" s="17"/>
      <c r="D22" s="18"/>
      <c r="E22" s="18"/>
      <c r="F22" s="18"/>
      <c r="G22" s="18"/>
      <c r="H22" s="28"/>
      <c r="I22" s="28"/>
      <c r="J22" s="6"/>
      <c r="K22" s="6"/>
    </row>
    <row r="23" ht="25" customHeight="1" spans="1:11">
      <c r="A23" s="16"/>
      <c r="B23" s="16"/>
      <c r="C23" s="17"/>
      <c r="D23" s="18"/>
      <c r="E23" s="18"/>
      <c r="F23" s="18"/>
      <c r="G23" s="18"/>
      <c r="H23" s="28"/>
      <c r="I23" s="28"/>
      <c r="J23" s="6"/>
      <c r="K23" s="6"/>
    </row>
    <row r="24" ht="25" customHeight="1" spans="1:11">
      <c r="A24" s="16"/>
      <c r="B24" s="16"/>
      <c r="C24" s="17"/>
      <c r="D24" s="18"/>
      <c r="E24" s="18"/>
      <c r="F24" s="18"/>
      <c r="G24" s="18"/>
      <c r="H24" s="28"/>
      <c r="I24" s="28"/>
      <c r="J24" s="6"/>
      <c r="K24" s="6"/>
    </row>
    <row r="25" ht="25" customHeight="1" spans="1:11">
      <c r="A25" s="6" t="s">
        <v>83</v>
      </c>
      <c r="B25" s="6"/>
      <c r="C25" s="6"/>
      <c r="D25" s="6"/>
      <c r="E25" s="6"/>
      <c r="F25" s="6"/>
      <c r="G25" s="6"/>
      <c r="H25" s="6"/>
      <c r="I25" s="6"/>
      <c r="J25" s="6"/>
      <c r="K25" s="6"/>
    </row>
    <row r="26" ht="25" customHeight="1" spans="1:11">
      <c r="A26" s="6" t="s">
        <v>84</v>
      </c>
      <c r="B26" s="6"/>
      <c r="C26" s="6"/>
      <c r="D26" s="6"/>
      <c r="E26" s="6"/>
      <c r="F26" s="6"/>
      <c r="G26" s="6"/>
      <c r="H26" s="6" t="s">
        <v>85</v>
      </c>
      <c r="I26" s="6" t="s">
        <v>86</v>
      </c>
      <c r="J26" s="6" t="s">
        <v>87</v>
      </c>
      <c r="K26" s="6"/>
    </row>
    <row r="27" ht="25" customHeight="1" spans="1:11">
      <c r="A27" s="6"/>
      <c r="B27" s="6"/>
      <c r="C27" s="6"/>
      <c r="D27" s="6"/>
      <c r="E27" s="6"/>
      <c r="F27" s="6"/>
      <c r="G27" s="6"/>
      <c r="H27" s="6">
        <f>IF(SUM(H15:H24)&lt;&gt;0,SUM(G6,H15:H24),"")</f>
        <v>100</v>
      </c>
      <c r="I27" s="6">
        <f>IF(SUM(I15:I24)&lt;&gt;0,SUM(I6,I15:I24),"")</f>
        <v>97.68</v>
      </c>
      <c r="J27" s="6" t="str">
        <f>IFERROR(IF(I27&lt;&gt;0,LOOKUP(I27,{0;60;80;90;101},{"差";"中";"良";"优";""}),""),"")</f>
        <v>优</v>
      </c>
      <c r="K27" s="6"/>
    </row>
    <row r="28" ht="69" customHeight="1" spans="1:11">
      <c r="A28" s="10" t="s">
        <v>88</v>
      </c>
      <c r="B28" s="10"/>
      <c r="C28" s="10"/>
      <c r="D28" s="10"/>
      <c r="E28" s="10"/>
      <c r="F28" s="10"/>
      <c r="G28" s="10"/>
      <c r="H28" s="10"/>
      <c r="I28" s="10"/>
      <c r="J28" s="10"/>
      <c r="K28" s="10"/>
    </row>
    <row r="29" spans="1:11">
      <c r="A29" s="19" t="s">
        <v>89</v>
      </c>
      <c r="B29" s="19"/>
      <c r="C29" s="19"/>
      <c r="D29" s="19"/>
      <c r="E29" s="19"/>
      <c r="F29" s="19"/>
      <c r="G29" s="19"/>
      <c r="H29" s="19"/>
      <c r="I29" s="19"/>
      <c r="J29" s="19"/>
      <c r="K29" s="19"/>
    </row>
    <row r="30" spans="1:11">
      <c r="A30" s="19" t="s">
        <v>90</v>
      </c>
      <c r="B30" s="19"/>
      <c r="C30" s="19"/>
      <c r="D30" s="19"/>
      <c r="E30" s="19"/>
      <c r="F30" s="19"/>
      <c r="G30" s="19"/>
      <c r="H30" s="19"/>
      <c r="I30" s="19"/>
      <c r="J30" s="19"/>
      <c r="K30" s="19"/>
    </row>
    <row r="31" spans="1:10">
      <c r="A31" s="20"/>
      <c r="B31" s="20"/>
      <c r="C31" s="20"/>
      <c r="D31" s="20"/>
      <c r="E31" s="20"/>
      <c r="F31" s="20"/>
      <c r="G31" s="20"/>
      <c r="H31" s="20"/>
      <c r="I31" s="20"/>
      <c r="J31" s="20"/>
    </row>
  </sheetData>
  <sheetProtection formatCells="0" formatColumns="0" formatRows="0" insertRows="0" insertColumns="0" insertHyperlinks="0" deleteColumns="0" deleteRows="0" sort="0" autoFilter="0" pivotTables="0"/>
  <mergeCells count="43">
    <mergeCell ref="A1:K1"/>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G7:G9"/>
    <mergeCell ref="G13:G14"/>
    <mergeCell ref="H13:H14"/>
    <mergeCell ref="I13:I14"/>
    <mergeCell ref="K6:K9"/>
    <mergeCell ref="A5:B9"/>
    <mergeCell ref="I7:J9"/>
    <mergeCell ref="J13:K14"/>
    <mergeCell ref="A26:G27"/>
  </mergeCells>
  <pageMargins left="0.75" right="0.75" top="1" bottom="1" header="0.511805555555556" footer="0.511805555555556"/>
  <pageSetup paperSize="9" scale="67"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workbookViewId="0">
      <selection activeCell="J19" sqref="J19:K19"/>
    </sheetView>
  </sheetViews>
  <sheetFormatPr defaultColWidth="9" defaultRowHeight="14.25"/>
  <cols>
    <col min="1" max="1" width="9.25" style="2" customWidth="1"/>
    <col min="2" max="2" width="9" style="2"/>
    <col min="3" max="3" width="23.4416666666667" style="2" customWidth="1"/>
    <col min="4" max="6" width="13.5583333333333" style="2" customWidth="1"/>
    <col min="7" max="7" width="11.8916666666667" style="2" customWidth="1"/>
    <col min="8" max="8" width="8.66666666666667" style="2" customWidth="1"/>
    <col min="9" max="9" width="9" style="2"/>
    <col min="10" max="10" width="8.38333333333333" style="2" customWidth="1"/>
    <col min="11" max="11" width="10.8833333333333" style="2" customWidth="1"/>
    <col min="12" max="16384" width="9" style="2"/>
  </cols>
  <sheetData>
    <row r="1" ht="27" customHeight="1" spans="1:11">
      <c r="A1" s="3" t="s">
        <v>0</v>
      </c>
      <c r="B1" s="3"/>
      <c r="C1" s="3"/>
      <c r="D1" s="3"/>
      <c r="E1" s="3"/>
      <c r="F1" s="3"/>
      <c r="G1" s="3"/>
      <c r="H1" s="3"/>
      <c r="I1" s="3"/>
      <c r="J1" s="3"/>
      <c r="K1" s="3"/>
    </row>
    <row r="2" s="1" customFormat="1" ht="12.75" spans="1:11">
      <c r="A2" s="4" t="s">
        <v>1</v>
      </c>
      <c r="B2" s="5"/>
      <c r="C2" s="5"/>
      <c r="D2" s="5"/>
      <c r="E2" s="5"/>
      <c r="F2" s="5"/>
      <c r="G2" s="5"/>
      <c r="H2" s="5"/>
      <c r="I2" s="5"/>
      <c r="J2" s="29"/>
      <c r="K2" s="30" t="s">
        <v>2</v>
      </c>
    </row>
    <row r="3" ht="25" customHeight="1" spans="1:11">
      <c r="A3" s="6" t="s">
        <v>3</v>
      </c>
      <c r="B3" s="6"/>
      <c r="C3" s="7" t="s">
        <v>288</v>
      </c>
      <c r="D3" s="7"/>
      <c r="E3" s="7"/>
      <c r="F3" s="7"/>
      <c r="G3" s="7"/>
      <c r="H3" s="7"/>
      <c r="I3" s="7"/>
      <c r="J3" s="7"/>
      <c r="K3" s="7"/>
    </row>
    <row r="4" ht="25" customHeight="1" spans="1:11">
      <c r="A4" s="6" t="s">
        <v>5</v>
      </c>
      <c r="B4" s="6"/>
      <c r="C4" s="7" t="s">
        <v>6</v>
      </c>
      <c r="D4" s="7"/>
      <c r="E4" s="7"/>
      <c r="F4" s="6" t="s">
        <v>7</v>
      </c>
      <c r="G4" s="7" t="s">
        <v>8</v>
      </c>
      <c r="H4" s="7"/>
      <c r="I4" s="7"/>
      <c r="J4" s="7"/>
      <c r="K4" s="7"/>
    </row>
    <row r="5" ht="25" customHeight="1" spans="1:11">
      <c r="A5" s="6" t="s">
        <v>9</v>
      </c>
      <c r="B5" s="6"/>
      <c r="C5" s="6"/>
      <c r="D5" s="6" t="s">
        <v>10</v>
      </c>
      <c r="E5" s="6" t="s">
        <v>11</v>
      </c>
      <c r="F5" s="6" t="s">
        <v>12</v>
      </c>
      <c r="G5" s="6" t="s">
        <v>13</v>
      </c>
      <c r="H5" s="6" t="s">
        <v>14</v>
      </c>
      <c r="I5" s="6" t="s">
        <v>15</v>
      </c>
      <c r="J5" s="6"/>
      <c r="K5" s="31" t="s">
        <v>16</v>
      </c>
    </row>
    <row r="6" ht="25" customHeight="1" spans="1:11">
      <c r="A6" s="6"/>
      <c r="B6" s="6"/>
      <c r="C6" s="8" t="s">
        <v>17</v>
      </c>
      <c r="D6" s="9">
        <f t="shared" ref="D6:F6" si="0">SUM(D7:D9)</f>
        <v>32</v>
      </c>
      <c r="E6" s="9">
        <f t="shared" si="0"/>
        <v>32</v>
      </c>
      <c r="F6" s="9">
        <f t="shared" si="0"/>
        <v>14.96285</v>
      </c>
      <c r="G6" s="6">
        <v>10</v>
      </c>
      <c r="H6" s="21">
        <f t="shared" ref="H6:H9" si="1">IFERROR(ROUND(F6/E6*100,2),"")</f>
        <v>46.76</v>
      </c>
      <c r="I6" s="11">
        <f>IFERROR(ROUND(H6*G6/100,2),"")</f>
        <v>4.68</v>
      </c>
      <c r="J6" s="11"/>
      <c r="K6" s="31"/>
    </row>
    <row r="7" ht="25" customHeight="1" spans="1:11">
      <c r="A7" s="6"/>
      <c r="B7" s="6"/>
      <c r="C7" s="8" t="s">
        <v>18</v>
      </c>
      <c r="D7" s="9">
        <v>32</v>
      </c>
      <c r="E7" s="9">
        <v>32</v>
      </c>
      <c r="F7" s="9">
        <v>14.96285</v>
      </c>
      <c r="G7" s="22"/>
      <c r="H7" s="21">
        <f t="shared" si="1"/>
        <v>46.76</v>
      </c>
      <c r="I7" s="32"/>
      <c r="J7" s="33"/>
      <c r="K7" s="31"/>
    </row>
    <row r="8" ht="25" customHeight="1" spans="1:11">
      <c r="A8" s="6"/>
      <c r="B8" s="6"/>
      <c r="C8" s="10" t="s">
        <v>19</v>
      </c>
      <c r="D8" s="11"/>
      <c r="E8" s="11"/>
      <c r="F8" s="11"/>
      <c r="G8" s="23"/>
      <c r="H8" s="21" t="str">
        <f t="shared" si="1"/>
        <v/>
      </c>
      <c r="I8" s="34"/>
      <c r="J8" s="35"/>
      <c r="K8" s="31"/>
    </row>
    <row r="9" ht="25" customHeight="1" spans="1:11">
      <c r="A9" s="6"/>
      <c r="B9" s="6"/>
      <c r="C9" s="10" t="s">
        <v>20</v>
      </c>
      <c r="D9" s="12"/>
      <c r="E9" s="12"/>
      <c r="F9" s="12"/>
      <c r="G9" s="24"/>
      <c r="H9" s="21" t="str">
        <f t="shared" si="1"/>
        <v/>
      </c>
      <c r="I9" s="36"/>
      <c r="J9" s="37"/>
      <c r="K9" s="31"/>
    </row>
    <row r="10" ht="25" customHeight="1" spans="1:11">
      <c r="A10" s="6" t="s">
        <v>21</v>
      </c>
      <c r="B10" s="6" t="s">
        <v>22</v>
      </c>
      <c r="C10" s="6"/>
      <c r="D10" s="6"/>
      <c r="E10" s="6"/>
      <c r="F10" s="6"/>
      <c r="G10" s="11" t="s">
        <v>23</v>
      </c>
      <c r="H10" s="11"/>
      <c r="I10" s="11"/>
      <c r="J10" s="11"/>
      <c r="K10" s="11"/>
    </row>
    <row r="11" ht="149.25" customHeight="1" spans="1:11">
      <c r="A11" s="6"/>
      <c r="B11" s="14" t="s">
        <v>289</v>
      </c>
      <c r="C11" s="14"/>
      <c r="D11" s="14"/>
      <c r="E11" s="14"/>
      <c r="F11" s="14"/>
      <c r="G11" s="25" t="s">
        <v>290</v>
      </c>
      <c r="H11" s="26"/>
      <c r="I11" s="26"/>
      <c r="J11" s="26"/>
      <c r="K11" s="26"/>
    </row>
    <row r="12" ht="25" customHeight="1" spans="1:11">
      <c r="A12" s="15" t="s">
        <v>26</v>
      </c>
      <c r="B12" s="15"/>
      <c r="C12" s="15"/>
      <c r="D12" s="15"/>
      <c r="E12" s="15"/>
      <c r="F12" s="15"/>
      <c r="G12" s="15"/>
      <c r="H12" s="15"/>
      <c r="I12" s="15"/>
      <c r="J12" s="15"/>
      <c r="K12" s="15"/>
    </row>
    <row r="13" ht="25" customHeight="1" spans="1:11">
      <c r="A13" s="6" t="s">
        <v>27</v>
      </c>
      <c r="B13" s="6"/>
      <c r="C13" s="6"/>
      <c r="D13" s="6" t="s">
        <v>28</v>
      </c>
      <c r="E13" s="6"/>
      <c r="F13" s="6"/>
      <c r="G13" s="6" t="s">
        <v>29</v>
      </c>
      <c r="H13" s="6" t="s">
        <v>13</v>
      </c>
      <c r="I13" s="6" t="s">
        <v>15</v>
      </c>
      <c r="J13" s="6" t="s">
        <v>30</v>
      </c>
      <c r="K13" s="6"/>
    </row>
    <row r="14" ht="25" customHeight="1" spans="1:11">
      <c r="A14" s="6" t="s">
        <v>31</v>
      </c>
      <c r="B14" s="6" t="s">
        <v>32</v>
      </c>
      <c r="C14" s="6" t="s">
        <v>33</v>
      </c>
      <c r="D14" s="6" t="s">
        <v>34</v>
      </c>
      <c r="E14" s="6" t="s">
        <v>35</v>
      </c>
      <c r="F14" s="6" t="s">
        <v>36</v>
      </c>
      <c r="G14" s="6"/>
      <c r="H14" s="6"/>
      <c r="I14" s="6"/>
      <c r="J14" s="6"/>
      <c r="K14" s="6"/>
    </row>
    <row r="15" ht="25" customHeight="1" spans="1:11">
      <c r="A15" s="16" t="s">
        <v>37</v>
      </c>
      <c r="B15" s="16" t="s">
        <v>38</v>
      </c>
      <c r="C15" s="17" t="s">
        <v>291</v>
      </c>
      <c r="D15" s="18" t="s">
        <v>51</v>
      </c>
      <c r="E15" s="18" t="s">
        <v>292</v>
      </c>
      <c r="F15" s="18" t="s">
        <v>146</v>
      </c>
      <c r="G15" s="27" t="s">
        <v>293</v>
      </c>
      <c r="H15" s="28">
        <v>5</v>
      </c>
      <c r="I15" s="28">
        <v>5</v>
      </c>
      <c r="J15" s="6"/>
      <c r="K15" s="6"/>
    </row>
    <row r="16" ht="25" customHeight="1" spans="1:11">
      <c r="A16" s="16" t="s">
        <v>37</v>
      </c>
      <c r="B16" s="16" t="s">
        <v>38</v>
      </c>
      <c r="C16" s="17" t="s">
        <v>294</v>
      </c>
      <c r="D16" s="18" t="s">
        <v>40</v>
      </c>
      <c r="E16" s="18" t="s">
        <v>44</v>
      </c>
      <c r="F16" s="18" t="s">
        <v>68</v>
      </c>
      <c r="G16" s="18" t="s">
        <v>44</v>
      </c>
      <c r="H16" s="28">
        <v>10</v>
      </c>
      <c r="I16" s="28">
        <v>10</v>
      </c>
      <c r="J16" s="6"/>
      <c r="K16" s="6"/>
    </row>
    <row r="17" ht="25" customHeight="1" spans="1:11">
      <c r="A17" s="16" t="s">
        <v>37</v>
      </c>
      <c r="B17" s="16" t="s">
        <v>38</v>
      </c>
      <c r="C17" s="17" t="s">
        <v>295</v>
      </c>
      <c r="D17" s="18" t="s">
        <v>51</v>
      </c>
      <c r="E17" s="18" t="s">
        <v>54</v>
      </c>
      <c r="F17" s="18" t="s">
        <v>53</v>
      </c>
      <c r="G17" s="18" t="s">
        <v>54</v>
      </c>
      <c r="H17" s="28">
        <v>10</v>
      </c>
      <c r="I17" s="28">
        <v>10</v>
      </c>
      <c r="J17" s="6"/>
      <c r="K17" s="6"/>
    </row>
    <row r="18" ht="25" customHeight="1" spans="1:11">
      <c r="A18" s="16" t="s">
        <v>37</v>
      </c>
      <c r="B18" s="16" t="s">
        <v>38</v>
      </c>
      <c r="C18" s="17" t="s">
        <v>296</v>
      </c>
      <c r="D18" s="18" t="s">
        <v>51</v>
      </c>
      <c r="E18" s="18" t="s">
        <v>297</v>
      </c>
      <c r="F18" s="18" t="s">
        <v>42</v>
      </c>
      <c r="G18" s="18" t="s">
        <v>298</v>
      </c>
      <c r="H18" s="28">
        <v>10</v>
      </c>
      <c r="I18" s="28">
        <v>10</v>
      </c>
      <c r="J18" s="6"/>
      <c r="K18" s="6"/>
    </row>
    <row r="19" ht="25" customHeight="1" spans="1:11">
      <c r="A19" s="16" t="s">
        <v>37</v>
      </c>
      <c r="B19" s="16" t="s">
        <v>112</v>
      </c>
      <c r="C19" s="17" t="s">
        <v>299</v>
      </c>
      <c r="D19" s="18" t="s">
        <v>40</v>
      </c>
      <c r="E19" s="18" t="s">
        <v>44</v>
      </c>
      <c r="F19" s="18" t="s">
        <v>68</v>
      </c>
      <c r="G19" s="27" t="s">
        <v>69</v>
      </c>
      <c r="H19" s="28">
        <v>10</v>
      </c>
      <c r="I19" s="28">
        <v>10</v>
      </c>
      <c r="J19" s="6"/>
      <c r="K19" s="6"/>
    </row>
    <row r="20" ht="25" customHeight="1" spans="1:11">
      <c r="A20" s="16" t="s">
        <v>37</v>
      </c>
      <c r="B20" s="16" t="s">
        <v>58</v>
      </c>
      <c r="C20" s="17" t="s">
        <v>300</v>
      </c>
      <c r="D20" s="18" t="s">
        <v>60</v>
      </c>
      <c r="E20" s="18" t="s">
        <v>276</v>
      </c>
      <c r="F20" s="18" t="s">
        <v>277</v>
      </c>
      <c r="G20" s="18" t="s">
        <v>301</v>
      </c>
      <c r="H20" s="28">
        <v>5</v>
      </c>
      <c r="I20" s="28">
        <v>5</v>
      </c>
      <c r="J20" s="6"/>
      <c r="K20" s="6"/>
    </row>
    <row r="21" ht="37.5" customHeight="1" spans="1:11">
      <c r="A21" s="16" t="s">
        <v>64</v>
      </c>
      <c r="B21" s="16" t="s">
        <v>65</v>
      </c>
      <c r="C21" s="17" t="s">
        <v>302</v>
      </c>
      <c r="D21" s="18" t="s">
        <v>40</v>
      </c>
      <c r="E21" s="18" t="s">
        <v>303</v>
      </c>
      <c r="F21" s="18" t="s">
        <v>304</v>
      </c>
      <c r="G21" s="27" t="s">
        <v>305</v>
      </c>
      <c r="H21" s="28">
        <v>15</v>
      </c>
      <c r="I21" s="28">
        <v>15</v>
      </c>
      <c r="J21" s="6"/>
      <c r="K21" s="6"/>
    </row>
    <row r="22" ht="37.5" customHeight="1" spans="1:11">
      <c r="A22" s="16" t="s">
        <v>64</v>
      </c>
      <c r="B22" s="16" t="s">
        <v>65</v>
      </c>
      <c r="C22" s="17" t="s">
        <v>306</v>
      </c>
      <c r="D22" s="18" t="s">
        <v>60</v>
      </c>
      <c r="E22" s="18" t="s">
        <v>48</v>
      </c>
      <c r="F22" s="18" t="s">
        <v>307</v>
      </c>
      <c r="G22" s="18" t="s">
        <v>308</v>
      </c>
      <c r="H22" s="28">
        <v>15</v>
      </c>
      <c r="I22" s="28">
        <v>15</v>
      </c>
      <c r="J22" s="6"/>
      <c r="K22" s="6"/>
    </row>
    <row r="23" ht="32.25" customHeight="1" spans="1:11">
      <c r="A23" s="16" t="s">
        <v>76</v>
      </c>
      <c r="B23" s="16" t="s">
        <v>77</v>
      </c>
      <c r="C23" s="17" t="s">
        <v>309</v>
      </c>
      <c r="D23" s="18" t="s">
        <v>51</v>
      </c>
      <c r="E23" s="18" t="s">
        <v>71</v>
      </c>
      <c r="F23" s="18" t="s">
        <v>68</v>
      </c>
      <c r="G23" s="18" t="s">
        <v>103</v>
      </c>
      <c r="H23" s="44">
        <v>5</v>
      </c>
      <c r="I23" s="28">
        <v>5</v>
      </c>
      <c r="J23" s="6"/>
      <c r="K23" s="6"/>
    </row>
    <row r="24" ht="32.25" customHeight="1" spans="1:11">
      <c r="A24" s="16" t="s">
        <v>76</v>
      </c>
      <c r="B24" s="16" t="s">
        <v>77</v>
      </c>
      <c r="C24" s="17" t="s">
        <v>310</v>
      </c>
      <c r="D24" s="18" t="s">
        <v>51</v>
      </c>
      <c r="E24" s="18" t="s">
        <v>79</v>
      </c>
      <c r="F24" s="18" t="s">
        <v>68</v>
      </c>
      <c r="G24" s="27" t="s">
        <v>311</v>
      </c>
      <c r="H24" s="28">
        <v>5</v>
      </c>
      <c r="I24" s="28">
        <v>5</v>
      </c>
      <c r="J24" s="6"/>
      <c r="K24" s="6"/>
    </row>
    <row r="25" ht="25" customHeight="1" spans="1:11">
      <c r="A25" s="16"/>
      <c r="B25" s="16"/>
      <c r="C25" s="17"/>
      <c r="D25" s="18"/>
      <c r="E25" s="18"/>
      <c r="F25" s="18"/>
      <c r="G25" s="18"/>
      <c r="H25" s="28"/>
      <c r="I25" s="28"/>
      <c r="J25" s="6"/>
      <c r="K25" s="6"/>
    </row>
    <row r="26" ht="25" customHeight="1" spans="1:11">
      <c r="A26" s="16"/>
      <c r="B26" s="16"/>
      <c r="C26" s="17"/>
      <c r="D26" s="18"/>
      <c r="E26" s="18"/>
      <c r="F26" s="18"/>
      <c r="G26" s="18"/>
      <c r="H26" s="28"/>
      <c r="I26" s="28"/>
      <c r="J26" s="6"/>
      <c r="K26" s="6"/>
    </row>
    <row r="27" ht="25" customHeight="1" spans="1:11">
      <c r="A27" s="6" t="s">
        <v>83</v>
      </c>
      <c r="B27" s="6"/>
      <c r="C27" s="6"/>
      <c r="D27" s="6"/>
      <c r="E27" s="6"/>
      <c r="F27" s="6"/>
      <c r="G27" s="6"/>
      <c r="H27" s="6"/>
      <c r="I27" s="6"/>
      <c r="J27" s="6"/>
      <c r="K27" s="6"/>
    </row>
    <row r="28" ht="25" customHeight="1" spans="1:11">
      <c r="A28" s="6" t="s">
        <v>84</v>
      </c>
      <c r="B28" s="6"/>
      <c r="C28" s="6"/>
      <c r="D28" s="6"/>
      <c r="E28" s="6"/>
      <c r="F28" s="6"/>
      <c r="G28" s="6"/>
      <c r="H28" s="6" t="s">
        <v>85</v>
      </c>
      <c r="I28" s="6" t="s">
        <v>86</v>
      </c>
      <c r="J28" s="6" t="s">
        <v>87</v>
      </c>
      <c r="K28" s="6"/>
    </row>
    <row r="29" ht="25" customHeight="1" spans="1:11">
      <c r="A29" s="6"/>
      <c r="B29" s="6"/>
      <c r="C29" s="6"/>
      <c r="D29" s="6"/>
      <c r="E29" s="6"/>
      <c r="F29" s="6"/>
      <c r="G29" s="6"/>
      <c r="H29" s="6">
        <f>IF(SUM(H15:H26)&lt;&gt;0,SUM(G6,H15:H26),"")</f>
        <v>100</v>
      </c>
      <c r="I29" s="6">
        <f>IF(SUM(I15:I26)&lt;&gt;0,SUM(I6,I15:I26),"")</f>
        <v>94.68</v>
      </c>
      <c r="J29" s="6" t="str">
        <f>IFERROR(IF(I29&lt;&gt;0,LOOKUP(I29,{0;60;80;90;101},{"差";"中";"良";"优";""}),""),"")</f>
        <v>优</v>
      </c>
      <c r="K29" s="6"/>
    </row>
    <row r="30" ht="69" customHeight="1" spans="1:11">
      <c r="A30" s="10" t="s">
        <v>88</v>
      </c>
      <c r="B30" s="10"/>
      <c r="C30" s="10"/>
      <c r="D30" s="10"/>
      <c r="E30" s="10"/>
      <c r="F30" s="10"/>
      <c r="G30" s="10"/>
      <c r="H30" s="10"/>
      <c r="I30" s="10"/>
      <c r="J30" s="10"/>
      <c r="K30" s="10"/>
    </row>
    <row r="31" spans="1:11">
      <c r="A31" s="19" t="s">
        <v>89</v>
      </c>
      <c r="B31" s="19"/>
      <c r="C31" s="19"/>
      <c r="D31" s="19"/>
      <c r="E31" s="19"/>
      <c r="F31" s="19"/>
      <c r="G31" s="19"/>
      <c r="H31" s="19"/>
      <c r="I31" s="19"/>
      <c r="J31" s="19"/>
      <c r="K31" s="19"/>
    </row>
    <row r="32" spans="1:11">
      <c r="A32" s="19" t="s">
        <v>90</v>
      </c>
      <c r="B32" s="19"/>
      <c r="C32" s="19"/>
      <c r="D32" s="19"/>
      <c r="E32" s="19"/>
      <c r="F32" s="19"/>
      <c r="G32" s="19"/>
      <c r="H32" s="19"/>
      <c r="I32" s="19"/>
      <c r="J32" s="19"/>
      <c r="K32" s="19"/>
    </row>
    <row r="33" spans="1:10">
      <c r="A33" s="20"/>
      <c r="B33" s="20"/>
      <c r="C33" s="20"/>
      <c r="D33" s="20"/>
      <c r="E33" s="20"/>
      <c r="F33" s="20"/>
      <c r="G33" s="20"/>
      <c r="H33" s="20"/>
      <c r="I33" s="20"/>
      <c r="J33" s="20"/>
    </row>
  </sheetData>
  <sheetProtection formatCells="0" formatColumns="0" formatRows="0" insertRows="0" insertColumns="0" insertHyperlinks="0" deleteColumns="0" deleteRows="0" sort="0" autoFilter="0" pivotTables="0"/>
  <mergeCells count="45">
    <mergeCell ref="A1:K1"/>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A27:C27"/>
    <mergeCell ref="D27:K27"/>
    <mergeCell ref="J28:K28"/>
    <mergeCell ref="J29:K29"/>
    <mergeCell ref="A30:K30"/>
    <mergeCell ref="A31:K31"/>
    <mergeCell ref="A32:K32"/>
    <mergeCell ref="A33:J33"/>
    <mergeCell ref="A10:A11"/>
    <mergeCell ref="G7:G9"/>
    <mergeCell ref="G13:G14"/>
    <mergeCell ref="H13:H14"/>
    <mergeCell ref="I13:I14"/>
    <mergeCell ref="K6:K9"/>
    <mergeCell ref="A5:B9"/>
    <mergeCell ref="I7:J9"/>
    <mergeCell ref="J13:K14"/>
    <mergeCell ref="A28:G29"/>
  </mergeCells>
  <pageMargins left="0.75" right="0.75" top="1" bottom="1" header="0.511805555555556" footer="0.511805555555556"/>
  <pageSetup paperSize="9" scale="67" fitToHeight="0" orientation="portrait"/>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zoomScale="84" zoomScaleNormal="84" workbookViewId="0">
      <selection activeCell="G7" sqref="G7:G9"/>
    </sheetView>
  </sheetViews>
  <sheetFormatPr defaultColWidth="9" defaultRowHeight="14.25"/>
  <cols>
    <col min="1" max="1" width="9.25" style="2" customWidth="1"/>
    <col min="2" max="2" width="9" style="2"/>
    <col min="3" max="3" width="23.4416666666667" style="2" customWidth="1"/>
    <col min="4" max="6" width="13.5583333333333" style="2" customWidth="1"/>
    <col min="7" max="7" width="11.8916666666667" style="2" customWidth="1"/>
    <col min="8" max="8" width="8.66666666666667" style="2" customWidth="1"/>
    <col min="9" max="9" width="9" style="2"/>
    <col min="10" max="10" width="8.38333333333333" style="2" customWidth="1"/>
    <col min="11" max="11" width="10.8833333333333" style="2" customWidth="1"/>
    <col min="12" max="16384" width="9" style="2"/>
  </cols>
  <sheetData>
    <row r="1" ht="27" customHeight="1" spans="1:11">
      <c r="A1" s="3" t="s">
        <v>0</v>
      </c>
      <c r="B1" s="3"/>
      <c r="C1" s="3"/>
      <c r="D1" s="3"/>
      <c r="E1" s="3"/>
      <c r="F1" s="3"/>
      <c r="G1" s="3"/>
      <c r="H1" s="3"/>
      <c r="I1" s="3"/>
      <c r="J1" s="3"/>
      <c r="K1" s="3"/>
    </row>
    <row r="2" s="1" customFormat="1" ht="12.75" spans="1:11">
      <c r="A2" s="4" t="s">
        <v>1</v>
      </c>
      <c r="B2" s="5"/>
      <c r="C2" s="5"/>
      <c r="D2" s="5"/>
      <c r="E2" s="5"/>
      <c r="F2" s="5"/>
      <c r="G2" s="5"/>
      <c r="H2" s="5"/>
      <c r="I2" s="5"/>
      <c r="J2" s="29"/>
      <c r="K2" s="30" t="s">
        <v>2</v>
      </c>
    </row>
    <row r="3" ht="25" customHeight="1" spans="1:11">
      <c r="A3" s="6" t="s">
        <v>3</v>
      </c>
      <c r="B3" s="6"/>
      <c r="C3" s="7" t="s">
        <v>312</v>
      </c>
      <c r="D3" s="7"/>
      <c r="E3" s="7"/>
      <c r="F3" s="7"/>
      <c r="G3" s="7"/>
      <c r="H3" s="7"/>
      <c r="I3" s="7"/>
      <c r="J3" s="7"/>
      <c r="K3" s="7"/>
    </row>
    <row r="4" ht="25" customHeight="1" spans="1:11">
      <c r="A4" s="6" t="s">
        <v>5</v>
      </c>
      <c r="B4" s="6"/>
      <c r="C4" s="7" t="s">
        <v>6</v>
      </c>
      <c r="D4" s="7"/>
      <c r="E4" s="7"/>
      <c r="F4" s="6" t="s">
        <v>7</v>
      </c>
      <c r="G4" s="7" t="s">
        <v>8</v>
      </c>
      <c r="H4" s="7"/>
      <c r="I4" s="7"/>
      <c r="J4" s="7"/>
      <c r="K4" s="7"/>
    </row>
    <row r="5" ht="25" customHeight="1" spans="1:11">
      <c r="A5" s="6" t="s">
        <v>9</v>
      </c>
      <c r="B5" s="6"/>
      <c r="C5" s="6"/>
      <c r="D5" s="6" t="s">
        <v>10</v>
      </c>
      <c r="E5" s="6" t="s">
        <v>11</v>
      </c>
      <c r="F5" s="6" t="s">
        <v>12</v>
      </c>
      <c r="G5" s="6" t="s">
        <v>13</v>
      </c>
      <c r="H5" s="6" t="s">
        <v>14</v>
      </c>
      <c r="I5" s="6" t="s">
        <v>15</v>
      </c>
      <c r="J5" s="6"/>
      <c r="K5" s="31" t="s">
        <v>16</v>
      </c>
    </row>
    <row r="6" ht="25" customHeight="1" spans="1:11">
      <c r="A6" s="6"/>
      <c r="B6" s="6"/>
      <c r="C6" s="8" t="s">
        <v>17</v>
      </c>
      <c r="D6" s="9">
        <f t="shared" ref="D6:F6" si="0">SUM(D7:D9)</f>
        <v>31.96</v>
      </c>
      <c r="E6" s="9">
        <f t="shared" si="0"/>
        <v>31.96</v>
      </c>
      <c r="F6" s="9">
        <f t="shared" si="0"/>
        <v>31.96</v>
      </c>
      <c r="G6" s="6">
        <v>10</v>
      </c>
      <c r="H6" s="21">
        <f t="shared" ref="H6:H9" si="1">IFERROR(ROUND(F6/E6*100,2),"")</f>
        <v>100</v>
      </c>
      <c r="I6" s="11">
        <f>IFERROR(ROUND(H6*G6/100,2),"")</f>
        <v>10</v>
      </c>
      <c r="J6" s="11"/>
      <c r="K6" s="31"/>
    </row>
    <row r="7" ht="25" customHeight="1" spans="1:11">
      <c r="A7" s="6"/>
      <c r="B7" s="6"/>
      <c r="C7" s="8" t="s">
        <v>18</v>
      </c>
      <c r="D7" s="9">
        <v>31.96</v>
      </c>
      <c r="E7" s="9">
        <v>31.96</v>
      </c>
      <c r="F7" s="9">
        <v>31.96</v>
      </c>
      <c r="G7" s="22"/>
      <c r="H7" s="21">
        <f t="shared" si="1"/>
        <v>100</v>
      </c>
      <c r="I7" s="32"/>
      <c r="J7" s="33"/>
      <c r="K7" s="31"/>
    </row>
    <row r="8" ht="25" customHeight="1" spans="1:11">
      <c r="A8" s="6"/>
      <c r="B8" s="6"/>
      <c r="C8" s="10" t="s">
        <v>19</v>
      </c>
      <c r="D8" s="11"/>
      <c r="E8" s="11"/>
      <c r="F8" s="11"/>
      <c r="G8" s="23"/>
      <c r="H8" s="21" t="str">
        <f t="shared" si="1"/>
        <v/>
      </c>
      <c r="I8" s="34"/>
      <c r="J8" s="35"/>
      <c r="K8" s="31"/>
    </row>
    <row r="9" ht="25" customHeight="1" spans="1:11">
      <c r="A9" s="6"/>
      <c r="B9" s="6"/>
      <c r="C9" s="10" t="s">
        <v>20</v>
      </c>
      <c r="D9" s="12"/>
      <c r="E9" s="12"/>
      <c r="F9" s="12"/>
      <c r="G9" s="24"/>
      <c r="H9" s="21" t="str">
        <f t="shared" si="1"/>
        <v/>
      </c>
      <c r="I9" s="36"/>
      <c r="J9" s="37"/>
      <c r="K9" s="31"/>
    </row>
    <row r="10" ht="25" customHeight="1" spans="1:11">
      <c r="A10" s="6" t="s">
        <v>21</v>
      </c>
      <c r="B10" s="6" t="s">
        <v>22</v>
      </c>
      <c r="C10" s="6"/>
      <c r="D10" s="6"/>
      <c r="E10" s="6"/>
      <c r="F10" s="6"/>
      <c r="G10" s="11" t="s">
        <v>23</v>
      </c>
      <c r="H10" s="11"/>
      <c r="I10" s="11"/>
      <c r="J10" s="11"/>
      <c r="K10" s="11"/>
    </row>
    <row r="11" ht="90" customHeight="1" spans="1:11">
      <c r="A11" s="6"/>
      <c r="B11" s="14" t="s">
        <v>313</v>
      </c>
      <c r="C11" s="14"/>
      <c r="D11" s="14"/>
      <c r="E11" s="14"/>
      <c r="F11" s="14"/>
      <c r="G11" s="25" t="s">
        <v>314</v>
      </c>
      <c r="H11" s="26"/>
      <c r="I11" s="26"/>
      <c r="J11" s="26"/>
      <c r="K11" s="26"/>
    </row>
    <row r="12" ht="25" customHeight="1" spans="1:11">
      <c r="A12" s="15" t="s">
        <v>26</v>
      </c>
      <c r="B12" s="15"/>
      <c r="C12" s="15"/>
      <c r="D12" s="15"/>
      <c r="E12" s="15"/>
      <c r="F12" s="15"/>
      <c r="G12" s="15"/>
      <c r="H12" s="15"/>
      <c r="I12" s="15"/>
      <c r="J12" s="15"/>
      <c r="K12" s="15"/>
    </row>
    <row r="13" ht="25" customHeight="1" spans="1:11">
      <c r="A13" s="6" t="s">
        <v>27</v>
      </c>
      <c r="B13" s="6"/>
      <c r="C13" s="6"/>
      <c r="D13" s="6" t="s">
        <v>28</v>
      </c>
      <c r="E13" s="6"/>
      <c r="F13" s="6"/>
      <c r="G13" s="6" t="s">
        <v>29</v>
      </c>
      <c r="H13" s="6" t="s">
        <v>13</v>
      </c>
      <c r="I13" s="6" t="s">
        <v>15</v>
      </c>
      <c r="J13" s="6" t="s">
        <v>30</v>
      </c>
      <c r="K13" s="6"/>
    </row>
    <row r="14" ht="25" customHeight="1" spans="1:11">
      <c r="A14" s="6" t="s">
        <v>31</v>
      </c>
      <c r="B14" s="6" t="s">
        <v>32</v>
      </c>
      <c r="C14" s="6" t="s">
        <v>33</v>
      </c>
      <c r="D14" s="6" t="s">
        <v>34</v>
      </c>
      <c r="E14" s="6" t="s">
        <v>35</v>
      </c>
      <c r="F14" s="6" t="s">
        <v>36</v>
      </c>
      <c r="G14" s="6"/>
      <c r="H14" s="6"/>
      <c r="I14" s="6"/>
      <c r="J14" s="6"/>
      <c r="K14" s="6"/>
    </row>
    <row r="15" ht="25" customHeight="1" spans="1:11">
      <c r="A15" s="16" t="s">
        <v>37</v>
      </c>
      <c r="B15" s="16" t="s">
        <v>38</v>
      </c>
      <c r="C15" s="17" t="s">
        <v>315</v>
      </c>
      <c r="D15" s="18" t="s">
        <v>51</v>
      </c>
      <c r="E15" s="18" t="s">
        <v>61</v>
      </c>
      <c r="F15" s="18" t="s">
        <v>62</v>
      </c>
      <c r="G15" s="27" t="s">
        <v>61</v>
      </c>
      <c r="H15" s="28">
        <v>10</v>
      </c>
      <c r="I15" s="28">
        <v>10</v>
      </c>
      <c r="J15" s="6"/>
      <c r="K15" s="6"/>
    </row>
    <row r="16" ht="25" customHeight="1" spans="1:11">
      <c r="A16" s="16" t="s">
        <v>37</v>
      </c>
      <c r="B16" s="16" t="s">
        <v>112</v>
      </c>
      <c r="C16" s="17" t="s">
        <v>316</v>
      </c>
      <c r="D16" s="18" t="s">
        <v>40</v>
      </c>
      <c r="E16" s="18" t="s">
        <v>44</v>
      </c>
      <c r="F16" s="18" t="s">
        <v>68</v>
      </c>
      <c r="G16" s="27" t="s">
        <v>44</v>
      </c>
      <c r="H16" s="28">
        <v>10</v>
      </c>
      <c r="I16" s="28">
        <v>10</v>
      </c>
      <c r="J16" s="6"/>
      <c r="K16" s="6"/>
    </row>
    <row r="17" ht="25" customHeight="1" spans="1:11">
      <c r="A17" s="16" t="s">
        <v>37</v>
      </c>
      <c r="B17" s="16" t="s">
        <v>58</v>
      </c>
      <c r="C17" s="17" t="s">
        <v>317</v>
      </c>
      <c r="D17" s="18" t="s">
        <v>60</v>
      </c>
      <c r="E17" s="18" t="s">
        <v>61</v>
      </c>
      <c r="F17" s="18" t="s">
        <v>62</v>
      </c>
      <c r="G17" s="27" t="s">
        <v>61</v>
      </c>
      <c r="H17" s="28">
        <v>10</v>
      </c>
      <c r="I17" s="28">
        <v>10</v>
      </c>
      <c r="J17" s="6"/>
      <c r="K17" s="6"/>
    </row>
    <row r="18" ht="25" customHeight="1" spans="1:11">
      <c r="A18" s="16" t="s">
        <v>37</v>
      </c>
      <c r="B18" s="16" t="s">
        <v>245</v>
      </c>
      <c r="C18" s="17" t="s">
        <v>246</v>
      </c>
      <c r="D18" s="18" t="s">
        <v>40</v>
      </c>
      <c r="E18" s="18" t="s">
        <v>318</v>
      </c>
      <c r="F18" s="18" t="s">
        <v>319</v>
      </c>
      <c r="G18" s="27" t="s">
        <v>318</v>
      </c>
      <c r="H18" s="28">
        <v>10</v>
      </c>
      <c r="I18" s="28">
        <v>10</v>
      </c>
      <c r="J18" s="6"/>
      <c r="K18" s="6"/>
    </row>
    <row r="19" ht="25" customHeight="1" spans="1:11">
      <c r="A19" s="16" t="s">
        <v>37</v>
      </c>
      <c r="B19" s="16" t="s">
        <v>245</v>
      </c>
      <c r="C19" s="17" t="s">
        <v>246</v>
      </c>
      <c r="D19" s="18" t="s">
        <v>40</v>
      </c>
      <c r="E19" s="18" t="s">
        <v>320</v>
      </c>
      <c r="F19" s="18" t="s">
        <v>321</v>
      </c>
      <c r="G19" s="27" t="s">
        <v>320</v>
      </c>
      <c r="H19" s="28">
        <v>10</v>
      </c>
      <c r="I19" s="28">
        <v>10</v>
      </c>
      <c r="J19" s="6"/>
      <c r="K19" s="6"/>
    </row>
    <row r="20" ht="25" customHeight="1" spans="1:11">
      <c r="A20" s="16" t="s">
        <v>64</v>
      </c>
      <c r="B20" s="16" t="s">
        <v>65</v>
      </c>
      <c r="C20" s="17" t="s">
        <v>322</v>
      </c>
      <c r="D20" s="18" t="s">
        <v>40</v>
      </c>
      <c r="E20" s="18" t="s">
        <v>258</v>
      </c>
      <c r="F20" s="18"/>
      <c r="G20" s="27" t="s">
        <v>258</v>
      </c>
      <c r="H20" s="28">
        <v>30</v>
      </c>
      <c r="I20" s="28">
        <v>30</v>
      </c>
      <c r="J20" s="6"/>
      <c r="K20" s="6"/>
    </row>
    <row r="21" ht="25" customHeight="1" spans="1:11">
      <c r="A21" s="16" t="s">
        <v>76</v>
      </c>
      <c r="B21" s="16" t="s">
        <v>77</v>
      </c>
      <c r="C21" s="17" t="s">
        <v>323</v>
      </c>
      <c r="D21" s="18" t="s">
        <v>51</v>
      </c>
      <c r="E21" s="18" t="s">
        <v>79</v>
      </c>
      <c r="F21" s="27" t="s">
        <v>68</v>
      </c>
      <c r="G21" s="27" t="s">
        <v>44</v>
      </c>
      <c r="H21" s="28">
        <v>10</v>
      </c>
      <c r="I21" s="28">
        <v>10</v>
      </c>
      <c r="J21" s="6"/>
      <c r="K21" s="6"/>
    </row>
    <row r="22" ht="25" customHeight="1" spans="1:11">
      <c r="A22" s="16"/>
      <c r="B22" s="16"/>
      <c r="C22" s="17"/>
      <c r="D22" s="18"/>
      <c r="E22" s="18"/>
      <c r="F22" s="18"/>
      <c r="G22" s="18"/>
      <c r="H22" s="28"/>
      <c r="I22" s="28"/>
      <c r="J22" s="6"/>
      <c r="K22" s="6"/>
    </row>
    <row r="23" ht="25" customHeight="1" spans="1:11">
      <c r="A23" s="16"/>
      <c r="B23" s="16"/>
      <c r="C23" s="17"/>
      <c r="D23" s="18"/>
      <c r="E23" s="18"/>
      <c r="F23" s="18"/>
      <c r="G23" s="18"/>
      <c r="H23" s="28"/>
      <c r="I23" s="28"/>
      <c r="J23" s="6"/>
      <c r="K23" s="6"/>
    </row>
    <row r="24" ht="25" customHeight="1" spans="1:11">
      <c r="A24" s="16"/>
      <c r="B24" s="16"/>
      <c r="C24" s="17"/>
      <c r="D24" s="18"/>
      <c r="E24" s="18"/>
      <c r="F24" s="18"/>
      <c r="G24" s="18"/>
      <c r="H24" s="28"/>
      <c r="I24" s="28"/>
      <c r="J24" s="6"/>
      <c r="K24" s="6"/>
    </row>
    <row r="25" ht="25" customHeight="1" spans="1:11">
      <c r="A25" s="6" t="s">
        <v>83</v>
      </c>
      <c r="B25" s="6"/>
      <c r="C25" s="6"/>
      <c r="D25" s="6"/>
      <c r="E25" s="6"/>
      <c r="F25" s="6"/>
      <c r="G25" s="6"/>
      <c r="H25" s="6"/>
      <c r="I25" s="6"/>
      <c r="J25" s="6"/>
      <c r="K25" s="6"/>
    </row>
    <row r="26" ht="25" customHeight="1" spans="1:11">
      <c r="A26" s="6" t="s">
        <v>84</v>
      </c>
      <c r="B26" s="6"/>
      <c r="C26" s="6"/>
      <c r="D26" s="6"/>
      <c r="E26" s="6"/>
      <c r="F26" s="6"/>
      <c r="G26" s="6"/>
      <c r="H26" s="6" t="s">
        <v>85</v>
      </c>
      <c r="I26" s="6" t="s">
        <v>86</v>
      </c>
      <c r="J26" s="6" t="s">
        <v>87</v>
      </c>
      <c r="K26" s="6"/>
    </row>
    <row r="27" ht="25" customHeight="1" spans="1:11">
      <c r="A27" s="6"/>
      <c r="B27" s="6"/>
      <c r="C27" s="6"/>
      <c r="D27" s="6"/>
      <c r="E27" s="6"/>
      <c r="F27" s="6"/>
      <c r="G27" s="6"/>
      <c r="H27" s="6">
        <f>IF(SUM(H15:H24)&lt;&gt;0,SUM(G6,H15:H24),"")</f>
        <v>100</v>
      </c>
      <c r="I27" s="6">
        <f>IF(SUM(I15:I24)&lt;&gt;0,SUM(I6,I15:I24),"")</f>
        <v>100</v>
      </c>
      <c r="J27" s="6" t="str">
        <f>IFERROR(IF(I27&lt;&gt;0,LOOKUP(I27,{0;60;80;90;101},{"差";"中";"良";"优";""}),""),"")</f>
        <v>优</v>
      </c>
      <c r="K27" s="6"/>
    </row>
    <row r="28" ht="69" customHeight="1" spans="1:11">
      <c r="A28" s="10" t="s">
        <v>88</v>
      </c>
      <c r="B28" s="10"/>
      <c r="C28" s="10"/>
      <c r="D28" s="10"/>
      <c r="E28" s="10"/>
      <c r="F28" s="10"/>
      <c r="G28" s="10"/>
      <c r="H28" s="10"/>
      <c r="I28" s="10"/>
      <c r="J28" s="10"/>
      <c r="K28" s="10"/>
    </row>
    <row r="29" spans="1:11">
      <c r="A29" s="19" t="s">
        <v>89</v>
      </c>
      <c r="B29" s="19"/>
      <c r="C29" s="19"/>
      <c r="D29" s="19"/>
      <c r="E29" s="19"/>
      <c r="F29" s="19"/>
      <c r="G29" s="19"/>
      <c r="H29" s="19"/>
      <c r="I29" s="19"/>
      <c r="J29" s="19"/>
      <c r="K29" s="19"/>
    </row>
    <row r="30" spans="1:11">
      <c r="A30" s="19" t="s">
        <v>90</v>
      </c>
      <c r="B30" s="19"/>
      <c r="C30" s="19"/>
      <c r="D30" s="19"/>
      <c r="E30" s="19"/>
      <c r="F30" s="19"/>
      <c r="G30" s="19"/>
      <c r="H30" s="19"/>
      <c r="I30" s="19"/>
      <c r="J30" s="19"/>
      <c r="K30" s="19"/>
    </row>
    <row r="31" spans="1:10">
      <c r="A31" s="20"/>
      <c r="B31" s="20"/>
      <c r="C31" s="20"/>
      <c r="D31" s="20"/>
      <c r="E31" s="20"/>
      <c r="F31" s="20"/>
      <c r="G31" s="20"/>
      <c r="H31" s="20"/>
      <c r="I31" s="20"/>
      <c r="J31" s="20"/>
    </row>
  </sheetData>
  <sheetProtection formatCells="0" formatColumns="0" formatRows="0" insertRows="0" insertColumns="0" insertHyperlinks="0" deleteColumns="0" deleteRows="0" sort="0" autoFilter="0" pivotTables="0"/>
  <mergeCells count="43">
    <mergeCell ref="A1:K1"/>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G7:G9"/>
    <mergeCell ref="G13:G14"/>
    <mergeCell ref="H13:H14"/>
    <mergeCell ref="I13:I14"/>
    <mergeCell ref="K6:K9"/>
    <mergeCell ref="A5:B9"/>
    <mergeCell ref="I7:J9"/>
    <mergeCell ref="J13:K14"/>
    <mergeCell ref="A26:G27"/>
  </mergeCells>
  <pageMargins left="0.75" right="0.75" top="1" bottom="1" header="0.511805555555556" footer="0.511805555555556"/>
  <pageSetup paperSize="9" scale="67" fitToHeight="0" orientation="portrait"/>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3" workbookViewId="0">
      <selection activeCell="G11" sqref="G11:K11"/>
    </sheetView>
  </sheetViews>
  <sheetFormatPr defaultColWidth="9" defaultRowHeight="14.25"/>
  <cols>
    <col min="1" max="1" width="9.25" style="2" customWidth="1"/>
    <col min="2" max="2" width="9" style="2"/>
    <col min="3" max="3" width="23.4416666666667" style="2" customWidth="1"/>
    <col min="4" max="6" width="13.5583333333333" style="2" customWidth="1"/>
    <col min="7" max="7" width="11.8916666666667" style="2" customWidth="1"/>
    <col min="8" max="8" width="8.66666666666667" style="2" customWidth="1"/>
    <col min="9" max="9" width="9" style="2"/>
    <col min="10" max="10" width="8.38333333333333" style="2" customWidth="1"/>
    <col min="11" max="11" width="10.8833333333333" style="2" customWidth="1"/>
    <col min="12" max="16384" width="9" style="2"/>
  </cols>
  <sheetData>
    <row r="1" ht="27" customHeight="1" spans="1:11">
      <c r="A1" s="3" t="s">
        <v>0</v>
      </c>
      <c r="B1" s="3"/>
      <c r="C1" s="3"/>
      <c r="D1" s="3"/>
      <c r="E1" s="3"/>
      <c r="F1" s="3"/>
      <c r="G1" s="3"/>
      <c r="H1" s="3"/>
      <c r="I1" s="3"/>
      <c r="J1" s="3"/>
      <c r="K1" s="3"/>
    </row>
    <row r="2" s="1" customFormat="1" ht="12.75" spans="1:11">
      <c r="A2" s="4" t="s">
        <v>1</v>
      </c>
      <c r="B2" s="5"/>
      <c r="C2" s="5"/>
      <c r="D2" s="5"/>
      <c r="E2" s="5"/>
      <c r="F2" s="5"/>
      <c r="G2" s="5"/>
      <c r="H2" s="5"/>
      <c r="I2" s="5"/>
      <c r="J2" s="29"/>
      <c r="K2" s="30" t="s">
        <v>2</v>
      </c>
    </row>
    <row r="3" ht="25" customHeight="1" spans="1:11">
      <c r="A3" s="6" t="s">
        <v>3</v>
      </c>
      <c r="B3" s="6"/>
      <c r="C3" s="7" t="s">
        <v>324</v>
      </c>
      <c r="D3" s="7"/>
      <c r="E3" s="7"/>
      <c r="F3" s="7"/>
      <c r="G3" s="7"/>
      <c r="H3" s="7"/>
      <c r="I3" s="7"/>
      <c r="J3" s="7"/>
      <c r="K3" s="7"/>
    </row>
    <row r="4" ht="25" customHeight="1" spans="1:11">
      <c r="A4" s="6" t="s">
        <v>5</v>
      </c>
      <c r="B4" s="6"/>
      <c r="C4" s="7" t="s">
        <v>6</v>
      </c>
      <c r="D4" s="7"/>
      <c r="E4" s="7"/>
      <c r="F4" s="6" t="s">
        <v>7</v>
      </c>
      <c r="G4" s="7" t="s">
        <v>8</v>
      </c>
      <c r="H4" s="7"/>
      <c r="I4" s="7"/>
      <c r="J4" s="7"/>
      <c r="K4" s="7"/>
    </row>
    <row r="5" ht="25" customHeight="1" spans="1:11">
      <c r="A5" s="6" t="s">
        <v>9</v>
      </c>
      <c r="B5" s="6"/>
      <c r="C5" s="6"/>
      <c r="D5" s="6" t="s">
        <v>10</v>
      </c>
      <c r="E5" s="6" t="s">
        <v>11</v>
      </c>
      <c r="F5" s="6" t="s">
        <v>12</v>
      </c>
      <c r="G5" s="6" t="s">
        <v>13</v>
      </c>
      <c r="H5" s="6" t="s">
        <v>14</v>
      </c>
      <c r="I5" s="6" t="s">
        <v>15</v>
      </c>
      <c r="J5" s="6"/>
      <c r="K5" s="31" t="s">
        <v>16</v>
      </c>
    </row>
    <row r="6" ht="25" customHeight="1" spans="1:11">
      <c r="A6" s="6"/>
      <c r="B6" s="6"/>
      <c r="C6" s="8" t="s">
        <v>17</v>
      </c>
      <c r="D6" s="9">
        <f t="shared" ref="D6:F6" si="0">SUM(D7:D9)</f>
        <v>2.21</v>
      </c>
      <c r="E6" s="9">
        <f t="shared" si="0"/>
        <v>2.21</v>
      </c>
      <c r="F6" s="9">
        <f t="shared" si="0"/>
        <v>1.06968</v>
      </c>
      <c r="G6" s="6">
        <v>10</v>
      </c>
      <c r="H6" s="21">
        <f t="shared" ref="H6:H9" si="1">IFERROR(ROUND(F6/E6*100,2),"")</f>
        <v>48.4</v>
      </c>
      <c r="I6" s="11">
        <f>IFERROR(ROUND(H6*G6/100,2),"")</f>
        <v>4.84</v>
      </c>
      <c r="J6" s="11"/>
      <c r="K6" s="31"/>
    </row>
    <row r="7" ht="25" customHeight="1" spans="1:11">
      <c r="A7" s="6"/>
      <c r="B7" s="6"/>
      <c r="C7" s="8" t="s">
        <v>18</v>
      </c>
      <c r="D7" s="9">
        <v>2.21</v>
      </c>
      <c r="E7" s="9">
        <v>2.21</v>
      </c>
      <c r="F7" s="9">
        <v>1.06968</v>
      </c>
      <c r="G7" s="22"/>
      <c r="H7" s="21">
        <f t="shared" si="1"/>
        <v>48.4</v>
      </c>
      <c r="I7" s="32"/>
      <c r="J7" s="33"/>
      <c r="K7" s="31"/>
    </row>
    <row r="8" ht="25" customHeight="1" spans="1:11">
      <c r="A8" s="6"/>
      <c r="B8" s="6"/>
      <c r="C8" s="10" t="s">
        <v>19</v>
      </c>
      <c r="D8" s="11"/>
      <c r="E8" s="11"/>
      <c r="F8" s="11"/>
      <c r="G8" s="23"/>
      <c r="H8" s="21" t="str">
        <f t="shared" si="1"/>
        <v/>
      </c>
      <c r="I8" s="34"/>
      <c r="J8" s="35"/>
      <c r="K8" s="31"/>
    </row>
    <row r="9" ht="25" customHeight="1" spans="1:11">
      <c r="A9" s="6"/>
      <c r="B9" s="6"/>
      <c r="C9" s="10" t="s">
        <v>20</v>
      </c>
      <c r="D9" s="12"/>
      <c r="E9" s="12"/>
      <c r="F9" s="12"/>
      <c r="G9" s="24"/>
      <c r="H9" s="21" t="str">
        <f t="shared" si="1"/>
        <v/>
      </c>
      <c r="I9" s="36"/>
      <c r="J9" s="37"/>
      <c r="K9" s="31"/>
    </row>
    <row r="10" ht="25" customHeight="1" spans="1:11">
      <c r="A10" s="6" t="s">
        <v>21</v>
      </c>
      <c r="B10" s="6" t="s">
        <v>22</v>
      </c>
      <c r="C10" s="6"/>
      <c r="D10" s="6"/>
      <c r="E10" s="6"/>
      <c r="F10" s="6"/>
      <c r="G10" s="11" t="s">
        <v>23</v>
      </c>
      <c r="H10" s="11"/>
      <c r="I10" s="11"/>
      <c r="J10" s="11"/>
      <c r="K10" s="11"/>
    </row>
    <row r="11" ht="134.25" customHeight="1" spans="1:11">
      <c r="A11" s="6"/>
      <c r="B11" s="14" t="s">
        <v>325</v>
      </c>
      <c r="C11" s="14"/>
      <c r="D11" s="14"/>
      <c r="E11" s="14"/>
      <c r="F11" s="14"/>
      <c r="G11" s="25" t="s">
        <v>326</v>
      </c>
      <c r="H11" s="26"/>
      <c r="I11" s="26"/>
      <c r="J11" s="26"/>
      <c r="K11" s="26"/>
    </row>
    <row r="12" ht="25" customHeight="1" spans="1:11">
      <c r="A12" s="15" t="s">
        <v>26</v>
      </c>
      <c r="B12" s="15"/>
      <c r="C12" s="15"/>
      <c r="D12" s="15"/>
      <c r="E12" s="15"/>
      <c r="F12" s="15"/>
      <c r="G12" s="15"/>
      <c r="H12" s="15"/>
      <c r="I12" s="15"/>
      <c r="J12" s="15"/>
      <c r="K12" s="15"/>
    </row>
    <row r="13" ht="25" customHeight="1" spans="1:11">
      <c r="A13" s="6" t="s">
        <v>27</v>
      </c>
      <c r="B13" s="6"/>
      <c r="C13" s="6"/>
      <c r="D13" s="6" t="s">
        <v>28</v>
      </c>
      <c r="E13" s="6"/>
      <c r="F13" s="6"/>
      <c r="G13" s="6" t="s">
        <v>29</v>
      </c>
      <c r="H13" s="6" t="s">
        <v>13</v>
      </c>
      <c r="I13" s="6" t="s">
        <v>15</v>
      </c>
      <c r="J13" s="6" t="s">
        <v>30</v>
      </c>
      <c r="K13" s="6"/>
    </row>
    <row r="14" ht="25" customHeight="1" spans="1:11">
      <c r="A14" s="6" t="s">
        <v>31</v>
      </c>
      <c r="B14" s="6" t="s">
        <v>32</v>
      </c>
      <c r="C14" s="6" t="s">
        <v>33</v>
      </c>
      <c r="D14" s="6" t="s">
        <v>34</v>
      </c>
      <c r="E14" s="6" t="s">
        <v>35</v>
      </c>
      <c r="F14" s="6" t="s">
        <v>36</v>
      </c>
      <c r="G14" s="6"/>
      <c r="H14" s="6"/>
      <c r="I14" s="6"/>
      <c r="J14" s="6"/>
      <c r="K14" s="6"/>
    </row>
    <row r="15" ht="25" customHeight="1" spans="1:11">
      <c r="A15" s="16" t="s">
        <v>37</v>
      </c>
      <c r="B15" s="16" t="s">
        <v>38</v>
      </c>
      <c r="C15" s="17" t="s">
        <v>283</v>
      </c>
      <c r="D15" s="18" t="s">
        <v>40</v>
      </c>
      <c r="E15" s="18" t="s">
        <v>44</v>
      </c>
      <c r="F15" s="18" t="s">
        <v>68</v>
      </c>
      <c r="G15" s="27" t="s">
        <v>44</v>
      </c>
      <c r="H15" s="28">
        <v>20</v>
      </c>
      <c r="I15" s="28">
        <v>20</v>
      </c>
      <c r="J15" s="6"/>
      <c r="K15" s="6"/>
    </row>
    <row r="16" ht="25" customHeight="1" spans="1:11">
      <c r="A16" s="16" t="s">
        <v>37</v>
      </c>
      <c r="B16" s="16" t="s">
        <v>38</v>
      </c>
      <c r="C16" s="17" t="s">
        <v>327</v>
      </c>
      <c r="D16" s="18" t="s">
        <v>40</v>
      </c>
      <c r="E16" s="18" t="s">
        <v>44</v>
      </c>
      <c r="F16" s="18" t="s">
        <v>68</v>
      </c>
      <c r="G16" s="27" t="s">
        <v>44</v>
      </c>
      <c r="H16" s="28">
        <v>10</v>
      </c>
      <c r="I16" s="28">
        <v>10</v>
      </c>
      <c r="J16" s="6"/>
      <c r="K16" s="6"/>
    </row>
    <row r="17" ht="25" customHeight="1" spans="1:11">
      <c r="A17" s="16" t="s">
        <v>37</v>
      </c>
      <c r="B17" s="16" t="s">
        <v>38</v>
      </c>
      <c r="C17" s="17" t="s">
        <v>285</v>
      </c>
      <c r="D17" s="18" t="s">
        <v>51</v>
      </c>
      <c r="E17" s="18" t="s">
        <v>48</v>
      </c>
      <c r="F17" s="18" t="s">
        <v>53</v>
      </c>
      <c r="G17" s="27" t="s">
        <v>47</v>
      </c>
      <c r="H17" s="28">
        <v>10</v>
      </c>
      <c r="I17" s="28">
        <v>10</v>
      </c>
      <c r="J17" s="6"/>
      <c r="K17" s="6"/>
    </row>
    <row r="18" ht="25" customHeight="1" spans="1:11">
      <c r="A18" s="16" t="s">
        <v>37</v>
      </c>
      <c r="B18" s="16" t="s">
        <v>112</v>
      </c>
      <c r="C18" s="17" t="s">
        <v>182</v>
      </c>
      <c r="D18" s="18" t="s">
        <v>40</v>
      </c>
      <c r="E18" s="18" t="s">
        <v>44</v>
      </c>
      <c r="F18" s="18" t="s">
        <v>68</v>
      </c>
      <c r="G18" s="27" t="s">
        <v>44</v>
      </c>
      <c r="H18" s="28">
        <v>10</v>
      </c>
      <c r="I18" s="28">
        <v>10</v>
      </c>
      <c r="J18" s="6"/>
      <c r="K18" s="6"/>
    </row>
    <row r="19" ht="25" customHeight="1" spans="1:11">
      <c r="A19" s="16" t="s">
        <v>64</v>
      </c>
      <c r="B19" s="16" t="s">
        <v>166</v>
      </c>
      <c r="C19" s="17" t="s">
        <v>286</v>
      </c>
      <c r="D19" s="18" t="s">
        <v>40</v>
      </c>
      <c r="E19" s="18" t="s">
        <v>44</v>
      </c>
      <c r="F19" s="18" t="s">
        <v>68</v>
      </c>
      <c r="G19" s="27" t="s">
        <v>44</v>
      </c>
      <c r="H19" s="28">
        <v>30</v>
      </c>
      <c r="I19" s="28">
        <v>30</v>
      </c>
      <c r="J19" s="6"/>
      <c r="K19" s="6"/>
    </row>
    <row r="20" ht="25" customHeight="1" spans="1:11">
      <c r="A20" s="16" t="s">
        <v>76</v>
      </c>
      <c r="B20" s="16" t="s">
        <v>173</v>
      </c>
      <c r="C20" s="17" t="s">
        <v>287</v>
      </c>
      <c r="D20" s="18" t="s">
        <v>51</v>
      </c>
      <c r="E20" s="18" t="s">
        <v>79</v>
      </c>
      <c r="F20" s="18" t="s">
        <v>68</v>
      </c>
      <c r="G20" s="27" t="s">
        <v>67</v>
      </c>
      <c r="H20" s="28">
        <v>10</v>
      </c>
      <c r="I20" s="28">
        <v>10</v>
      </c>
      <c r="J20" s="6"/>
      <c r="K20" s="6"/>
    </row>
    <row r="21" ht="25" customHeight="1" spans="1:11">
      <c r="A21" s="16"/>
      <c r="B21" s="16"/>
      <c r="C21" s="17"/>
      <c r="D21" s="18"/>
      <c r="E21" s="18"/>
      <c r="F21" s="18"/>
      <c r="G21" s="18"/>
      <c r="H21" s="28"/>
      <c r="I21" s="28"/>
      <c r="J21" s="6"/>
      <c r="K21" s="6"/>
    </row>
    <row r="22" ht="25" customHeight="1" spans="1:11">
      <c r="A22" s="16"/>
      <c r="B22" s="16"/>
      <c r="C22" s="17"/>
      <c r="D22" s="18"/>
      <c r="E22" s="18"/>
      <c r="F22" s="18"/>
      <c r="G22" s="18"/>
      <c r="H22" s="28"/>
      <c r="I22" s="28"/>
      <c r="J22" s="6"/>
      <c r="K22" s="6"/>
    </row>
    <row r="23" ht="25" customHeight="1" spans="1:11">
      <c r="A23" s="16"/>
      <c r="B23" s="16"/>
      <c r="C23" s="17"/>
      <c r="D23" s="18"/>
      <c r="E23" s="18"/>
      <c r="F23" s="18"/>
      <c r="G23" s="18"/>
      <c r="H23" s="28"/>
      <c r="I23" s="28"/>
      <c r="J23" s="6"/>
      <c r="K23" s="6"/>
    </row>
    <row r="24" ht="25" customHeight="1" spans="1:11">
      <c r="A24" s="16"/>
      <c r="B24" s="16"/>
      <c r="C24" s="17"/>
      <c r="D24" s="18"/>
      <c r="E24" s="18"/>
      <c r="F24" s="18"/>
      <c r="G24" s="18"/>
      <c r="H24" s="28"/>
      <c r="I24" s="28"/>
      <c r="J24" s="6"/>
      <c r="K24" s="6"/>
    </row>
    <row r="25" ht="25" customHeight="1" spans="1:11">
      <c r="A25" s="6" t="s">
        <v>83</v>
      </c>
      <c r="B25" s="6"/>
      <c r="C25" s="6"/>
      <c r="D25" s="6"/>
      <c r="E25" s="6"/>
      <c r="F25" s="6"/>
      <c r="G25" s="6"/>
      <c r="H25" s="6"/>
      <c r="I25" s="6"/>
      <c r="J25" s="6"/>
      <c r="K25" s="6"/>
    </row>
    <row r="26" ht="25" customHeight="1" spans="1:11">
      <c r="A26" s="6" t="s">
        <v>84</v>
      </c>
      <c r="B26" s="6"/>
      <c r="C26" s="6"/>
      <c r="D26" s="6"/>
      <c r="E26" s="6"/>
      <c r="F26" s="6"/>
      <c r="G26" s="6"/>
      <c r="H26" s="6" t="s">
        <v>85</v>
      </c>
      <c r="I26" s="6" t="s">
        <v>86</v>
      </c>
      <c r="J26" s="6" t="s">
        <v>87</v>
      </c>
      <c r="K26" s="6"/>
    </row>
    <row r="27" ht="25" customHeight="1" spans="1:11">
      <c r="A27" s="6"/>
      <c r="B27" s="6"/>
      <c r="C27" s="6"/>
      <c r="D27" s="6"/>
      <c r="E27" s="6"/>
      <c r="F27" s="6"/>
      <c r="G27" s="6"/>
      <c r="H27" s="6">
        <f>IF(SUM(H15:H24)&lt;&gt;0,SUM(G6,H15:H24),"")</f>
        <v>100</v>
      </c>
      <c r="I27" s="6">
        <f>IF(SUM(I15:I24)&lt;&gt;0,SUM(I6,I15:I24),"")</f>
        <v>94.84</v>
      </c>
      <c r="J27" s="6" t="str">
        <f>IFERROR(IF(I27&lt;&gt;0,LOOKUP(I27,{0;60;80;90;101},{"差";"中";"良";"优";""}),""),"")</f>
        <v>优</v>
      </c>
      <c r="K27" s="6"/>
    </row>
    <row r="28" ht="69" customHeight="1" spans="1:11">
      <c r="A28" s="10" t="s">
        <v>88</v>
      </c>
      <c r="B28" s="10"/>
      <c r="C28" s="10"/>
      <c r="D28" s="10"/>
      <c r="E28" s="10"/>
      <c r="F28" s="10"/>
      <c r="G28" s="10"/>
      <c r="H28" s="10"/>
      <c r="I28" s="10"/>
      <c r="J28" s="10"/>
      <c r="K28" s="10"/>
    </row>
    <row r="29" spans="1:11">
      <c r="A29" s="19" t="s">
        <v>89</v>
      </c>
      <c r="B29" s="19"/>
      <c r="C29" s="19"/>
      <c r="D29" s="19"/>
      <c r="E29" s="19"/>
      <c r="F29" s="19"/>
      <c r="G29" s="19"/>
      <c r="H29" s="19"/>
      <c r="I29" s="19"/>
      <c r="J29" s="19"/>
      <c r="K29" s="19"/>
    </row>
    <row r="30" spans="1:11">
      <c r="A30" s="19" t="s">
        <v>90</v>
      </c>
      <c r="B30" s="19"/>
      <c r="C30" s="19"/>
      <c r="D30" s="19"/>
      <c r="E30" s="19"/>
      <c r="F30" s="19"/>
      <c r="G30" s="19"/>
      <c r="H30" s="19"/>
      <c r="I30" s="19"/>
      <c r="J30" s="19"/>
      <c r="K30" s="19"/>
    </row>
    <row r="31" spans="1:10">
      <c r="A31" s="20"/>
      <c r="B31" s="20"/>
      <c r="C31" s="20"/>
      <c r="D31" s="20"/>
      <c r="E31" s="20"/>
      <c r="F31" s="20"/>
      <c r="G31" s="20"/>
      <c r="H31" s="20"/>
      <c r="I31" s="20"/>
      <c r="J31" s="20"/>
    </row>
  </sheetData>
  <sheetProtection formatCells="0" formatColumns="0" formatRows="0" insertRows="0" insertColumns="0" insertHyperlinks="0" deleteColumns="0" deleteRows="0" sort="0" autoFilter="0" pivotTables="0"/>
  <mergeCells count="43">
    <mergeCell ref="A1:K1"/>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G7:G9"/>
    <mergeCell ref="G13:G14"/>
    <mergeCell ref="H13:H14"/>
    <mergeCell ref="I13:I14"/>
    <mergeCell ref="K6:K9"/>
    <mergeCell ref="A5:B9"/>
    <mergeCell ref="I7:J9"/>
    <mergeCell ref="J13:K14"/>
    <mergeCell ref="A26:G27"/>
  </mergeCells>
  <pageMargins left="0.75" right="0.75" top="1" bottom="1" header="0.511805555555556" footer="0.511805555555556"/>
  <pageSetup paperSize="9" scale="67"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L20" sqref="L20"/>
    </sheetView>
  </sheetViews>
  <sheetFormatPr defaultColWidth="9" defaultRowHeight="14.25"/>
  <cols>
    <col min="1" max="1" width="9.25" style="2" customWidth="1"/>
    <col min="2" max="2" width="9" style="2"/>
    <col min="3" max="3" width="23.4416666666667" style="2" customWidth="1"/>
    <col min="4" max="6" width="13.5583333333333" style="2" customWidth="1"/>
    <col min="7" max="7" width="11.8916666666667" style="42" customWidth="1"/>
    <col min="8" max="8" width="8.66666666666667" style="2" customWidth="1"/>
    <col min="9" max="9" width="9" style="2"/>
    <col min="10" max="10" width="8.38333333333333" style="2" customWidth="1"/>
    <col min="11" max="11" width="10.8833333333333" style="2" customWidth="1"/>
    <col min="12" max="16384" width="9" style="2"/>
  </cols>
  <sheetData>
    <row r="1" ht="27" customHeight="1" spans="1:11">
      <c r="A1" s="3" t="s">
        <v>0</v>
      </c>
      <c r="B1" s="3"/>
      <c r="C1" s="3"/>
      <c r="D1" s="3"/>
      <c r="E1" s="3"/>
      <c r="F1" s="3"/>
      <c r="G1" s="3"/>
      <c r="H1" s="3"/>
      <c r="I1" s="3"/>
      <c r="J1" s="3"/>
      <c r="K1" s="3"/>
    </row>
    <row r="2" s="1" customFormat="1" ht="12.75" spans="1:11">
      <c r="A2" s="4" t="s">
        <v>1</v>
      </c>
      <c r="B2" s="5"/>
      <c r="C2" s="5"/>
      <c r="D2" s="5"/>
      <c r="E2" s="5"/>
      <c r="F2" s="5"/>
      <c r="G2" s="5"/>
      <c r="H2" s="5"/>
      <c r="I2" s="5"/>
      <c r="J2" s="29"/>
      <c r="K2" s="30" t="s">
        <v>2</v>
      </c>
    </row>
    <row r="3" ht="25" customHeight="1" spans="1:11">
      <c r="A3" s="6" t="s">
        <v>3</v>
      </c>
      <c r="B3" s="6"/>
      <c r="C3" s="7" t="s">
        <v>328</v>
      </c>
      <c r="D3" s="7"/>
      <c r="E3" s="7"/>
      <c r="F3" s="7"/>
      <c r="G3" s="7"/>
      <c r="H3" s="7"/>
      <c r="I3" s="7"/>
      <c r="J3" s="7"/>
      <c r="K3" s="7"/>
    </row>
    <row r="4" ht="25" customHeight="1" spans="1:11">
      <c r="A4" s="6" t="s">
        <v>5</v>
      </c>
      <c r="B4" s="6"/>
      <c r="C4" s="7" t="s">
        <v>6</v>
      </c>
      <c r="D4" s="7"/>
      <c r="E4" s="7"/>
      <c r="F4" s="6" t="s">
        <v>7</v>
      </c>
      <c r="G4" s="7" t="s">
        <v>8</v>
      </c>
      <c r="H4" s="7"/>
      <c r="I4" s="7"/>
      <c r="J4" s="7"/>
      <c r="K4" s="7"/>
    </row>
    <row r="5" ht="25" customHeight="1" spans="1:11">
      <c r="A5" s="6" t="s">
        <v>9</v>
      </c>
      <c r="B5" s="6"/>
      <c r="C5" s="6"/>
      <c r="D5" s="6" t="s">
        <v>10</v>
      </c>
      <c r="E5" s="6" t="s">
        <v>11</v>
      </c>
      <c r="F5" s="6" t="s">
        <v>12</v>
      </c>
      <c r="G5" s="6" t="s">
        <v>13</v>
      </c>
      <c r="H5" s="6" t="s">
        <v>14</v>
      </c>
      <c r="I5" s="6" t="s">
        <v>15</v>
      </c>
      <c r="J5" s="6"/>
      <c r="K5" s="31" t="s">
        <v>16</v>
      </c>
    </row>
    <row r="6" ht="25" customHeight="1" spans="1:11">
      <c r="A6" s="6"/>
      <c r="B6" s="6"/>
      <c r="C6" s="8" t="s">
        <v>17</v>
      </c>
      <c r="D6" s="9">
        <f t="shared" ref="D6:F6" si="0">SUM(D7:D9)</f>
        <v>15</v>
      </c>
      <c r="E6" s="9">
        <f t="shared" si="0"/>
        <v>15</v>
      </c>
      <c r="F6" s="9">
        <f t="shared" si="0"/>
        <v>6.907166</v>
      </c>
      <c r="G6" s="6">
        <v>10</v>
      </c>
      <c r="H6" s="21">
        <f t="shared" ref="H6:H9" si="1">IFERROR(ROUND(F6/E6*100,2),"")</f>
        <v>46.05</v>
      </c>
      <c r="I6" s="11">
        <f>IFERROR(ROUND(H6*G6/100,2),"")</f>
        <v>4.61</v>
      </c>
      <c r="J6" s="11"/>
      <c r="K6" s="31"/>
    </row>
    <row r="7" ht="25" customHeight="1" spans="1:11">
      <c r="A7" s="6"/>
      <c r="B7" s="6"/>
      <c r="C7" s="8" t="s">
        <v>18</v>
      </c>
      <c r="D7" s="9">
        <v>15</v>
      </c>
      <c r="E7" s="9">
        <v>15</v>
      </c>
      <c r="F7" s="9">
        <v>6.907166</v>
      </c>
      <c r="G7" s="22"/>
      <c r="H7" s="21">
        <f t="shared" si="1"/>
        <v>46.05</v>
      </c>
      <c r="I7" s="32"/>
      <c r="J7" s="33"/>
      <c r="K7" s="31"/>
    </row>
    <row r="8" ht="25" customHeight="1" spans="1:11">
      <c r="A8" s="6"/>
      <c r="B8" s="6"/>
      <c r="C8" s="10" t="s">
        <v>19</v>
      </c>
      <c r="D8" s="11"/>
      <c r="E8" s="11"/>
      <c r="F8" s="11"/>
      <c r="G8" s="23"/>
      <c r="H8" s="21" t="str">
        <f t="shared" si="1"/>
        <v/>
      </c>
      <c r="I8" s="34"/>
      <c r="J8" s="35"/>
      <c r="K8" s="31"/>
    </row>
    <row r="9" ht="25" customHeight="1" spans="1:11">
      <c r="A9" s="6"/>
      <c r="B9" s="6"/>
      <c r="C9" s="10" t="s">
        <v>20</v>
      </c>
      <c r="D9" s="12"/>
      <c r="E9" s="12"/>
      <c r="F9" s="12"/>
      <c r="G9" s="24"/>
      <c r="H9" s="21" t="str">
        <f t="shared" si="1"/>
        <v/>
      </c>
      <c r="I9" s="36"/>
      <c r="J9" s="37"/>
      <c r="K9" s="31"/>
    </row>
    <row r="10" ht="25" customHeight="1" spans="1:11">
      <c r="A10" s="6" t="s">
        <v>21</v>
      </c>
      <c r="B10" s="6" t="s">
        <v>22</v>
      </c>
      <c r="C10" s="6"/>
      <c r="D10" s="6"/>
      <c r="E10" s="6"/>
      <c r="F10" s="6"/>
      <c r="G10" s="11" t="s">
        <v>23</v>
      </c>
      <c r="H10" s="11"/>
      <c r="I10" s="11"/>
      <c r="J10" s="11"/>
      <c r="K10" s="11"/>
    </row>
    <row r="11" ht="90" customHeight="1" spans="1:11">
      <c r="A11" s="6"/>
      <c r="B11" s="14" t="s">
        <v>329</v>
      </c>
      <c r="C11" s="14"/>
      <c r="D11" s="14"/>
      <c r="E11" s="14"/>
      <c r="F11" s="14"/>
      <c r="G11" s="25" t="s">
        <v>330</v>
      </c>
      <c r="H11" s="26"/>
      <c r="I11" s="26"/>
      <c r="J11" s="26"/>
      <c r="K11" s="26"/>
    </row>
    <row r="12" ht="25" customHeight="1" spans="1:11">
      <c r="A12" s="15" t="s">
        <v>26</v>
      </c>
      <c r="B12" s="15"/>
      <c r="C12" s="15"/>
      <c r="D12" s="15"/>
      <c r="E12" s="15"/>
      <c r="F12" s="15"/>
      <c r="G12" s="15"/>
      <c r="H12" s="15"/>
      <c r="I12" s="15"/>
      <c r="J12" s="15"/>
      <c r="K12" s="15"/>
    </row>
    <row r="13" ht="25" customHeight="1" spans="1:11">
      <c r="A13" s="6" t="s">
        <v>27</v>
      </c>
      <c r="B13" s="6"/>
      <c r="C13" s="6"/>
      <c r="D13" s="6" t="s">
        <v>28</v>
      </c>
      <c r="E13" s="6"/>
      <c r="F13" s="6"/>
      <c r="G13" s="6" t="s">
        <v>29</v>
      </c>
      <c r="H13" s="6" t="s">
        <v>13</v>
      </c>
      <c r="I13" s="6" t="s">
        <v>15</v>
      </c>
      <c r="J13" s="6" t="s">
        <v>30</v>
      </c>
      <c r="K13" s="6"/>
    </row>
    <row r="14" ht="25" customHeight="1" spans="1:11">
      <c r="A14" s="6" t="s">
        <v>31</v>
      </c>
      <c r="B14" s="6" t="s">
        <v>32</v>
      </c>
      <c r="C14" s="6" t="s">
        <v>33</v>
      </c>
      <c r="D14" s="6" t="s">
        <v>34</v>
      </c>
      <c r="E14" s="6" t="s">
        <v>35</v>
      </c>
      <c r="F14" s="6" t="s">
        <v>36</v>
      </c>
      <c r="G14" s="6"/>
      <c r="H14" s="6"/>
      <c r="I14" s="6"/>
      <c r="J14" s="6"/>
      <c r="K14" s="6"/>
    </row>
    <row r="15" ht="25" customHeight="1" spans="1:11">
      <c r="A15" s="16" t="s">
        <v>37</v>
      </c>
      <c r="B15" s="16" t="s">
        <v>38</v>
      </c>
      <c r="C15" s="17" t="s">
        <v>331</v>
      </c>
      <c r="D15" s="18" t="s">
        <v>51</v>
      </c>
      <c r="E15" s="18" t="s">
        <v>54</v>
      </c>
      <c r="F15" s="18" t="s">
        <v>53</v>
      </c>
      <c r="G15" s="43" t="s">
        <v>54</v>
      </c>
      <c r="H15" s="28">
        <v>20</v>
      </c>
      <c r="I15" s="28">
        <v>20</v>
      </c>
      <c r="J15" s="6"/>
      <c r="K15" s="6"/>
    </row>
    <row r="16" ht="25" customHeight="1" spans="1:11">
      <c r="A16" s="16" t="s">
        <v>37</v>
      </c>
      <c r="B16" s="16" t="s">
        <v>38</v>
      </c>
      <c r="C16" s="17" t="s">
        <v>332</v>
      </c>
      <c r="D16" s="18" t="s">
        <v>40</v>
      </c>
      <c r="E16" s="18" t="s">
        <v>52</v>
      </c>
      <c r="F16" s="18" t="s">
        <v>53</v>
      </c>
      <c r="G16" s="43" t="s">
        <v>54</v>
      </c>
      <c r="H16" s="28">
        <v>15</v>
      </c>
      <c r="I16" s="28">
        <v>15</v>
      </c>
      <c r="J16" s="6"/>
      <c r="K16" s="6"/>
    </row>
    <row r="17" ht="25" customHeight="1" spans="1:11">
      <c r="A17" s="16" t="s">
        <v>37</v>
      </c>
      <c r="B17" s="16" t="s">
        <v>38</v>
      </c>
      <c r="C17" s="17" t="s">
        <v>333</v>
      </c>
      <c r="D17" s="18" t="s">
        <v>40</v>
      </c>
      <c r="E17" s="18" t="s">
        <v>276</v>
      </c>
      <c r="F17" s="18" t="s">
        <v>334</v>
      </c>
      <c r="G17" s="43" t="s">
        <v>276</v>
      </c>
      <c r="H17" s="28">
        <v>15</v>
      </c>
      <c r="I17" s="28">
        <v>15</v>
      </c>
      <c r="J17" s="6"/>
      <c r="K17" s="6"/>
    </row>
    <row r="18" ht="25" customHeight="1" spans="1:11">
      <c r="A18" s="16" t="s">
        <v>64</v>
      </c>
      <c r="B18" s="16" t="s">
        <v>166</v>
      </c>
      <c r="C18" s="17" t="s">
        <v>335</v>
      </c>
      <c r="D18" s="18" t="s">
        <v>51</v>
      </c>
      <c r="E18" s="18" t="s">
        <v>71</v>
      </c>
      <c r="F18" s="18" t="s">
        <v>68</v>
      </c>
      <c r="G18" s="43" t="s">
        <v>79</v>
      </c>
      <c r="H18" s="28">
        <v>15</v>
      </c>
      <c r="I18" s="28">
        <v>15</v>
      </c>
      <c r="J18" s="6"/>
      <c r="K18" s="6"/>
    </row>
    <row r="19" ht="25" customHeight="1" spans="1:11">
      <c r="A19" s="16" t="s">
        <v>64</v>
      </c>
      <c r="B19" s="16" t="s">
        <v>169</v>
      </c>
      <c r="C19" s="17" t="s">
        <v>336</v>
      </c>
      <c r="D19" s="18" t="s">
        <v>40</v>
      </c>
      <c r="E19" s="18" t="s">
        <v>337</v>
      </c>
      <c r="F19" s="18" t="s">
        <v>68</v>
      </c>
      <c r="G19" s="43" t="s">
        <v>338</v>
      </c>
      <c r="H19" s="28">
        <v>15</v>
      </c>
      <c r="I19" s="28">
        <v>15</v>
      </c>
      <c r="J19" s="6"/>
      <c r="K19" s="6"/>
    </row>
    <row r="20" ht="25" customHeight="1" spans="1:11">
      <c r="A20" s="16" t="s">
        <v>76</v>
      </c>
      <c r="B20" s="16" t="s">
        <v>173</v>
      </c>
      <c r="C20" s="17" t="s">
        <v>339</v>
      </c>
      <c r="D20" s="18" t="s">
        <v>51</v>
      </c>
      <c r="E20" s="18" t="s">
        <v>79</v>
      </c>
      <c r="F20" s="18" t="s">
        <v>68</v>
      </c>
      <c r="G20" s="43" t="s">
        <v>340</v>
      </c>
      <c r="H20" s="28">
        <v>10</v>
      </c>
      <c r="I20" s="28">
        <v>10</v>
      </c>
      <c r="J20" s="6"/>
      <c r="K20" s="6"/>
    </row>
    <row r="21" ht="25" customHeight="1" spans="1:11">
      <c r="A21" s="16"/>
      <c r="B21" s="16"/>
      <c r="C21" s="17"/>
      <c r="D21" s="18"/>
      <c r="E21" s="18"/>
      <c r="F21" s="18"/>
      <c r="G21" s="41"/>
      <c r="H21" s="28"/>
      <c r="I21" s="28"/>
      <c r="J21" s="6"/>
      <c r="K21" s="6"/>
    </row>
    <row r="22" ht="25" customHeight="1" spans="1:11">
      <c r="A22" s="16"/>
      <c r="B22" s="16"/>
      <c r="C22" s="17"/>
      <c r="D22" s="18"/>
      <c r="E22" s="18"/>
      <c r="F22" s="18"/>
      <c r="G22" s="41"/>
      <c r="H22" s="28"/>
      <c r="I22" s="28"/>
      <c r="J22" s="6"/>
      <c r="K22" s="6"/>
    </row>
    <row r="23" ht="25" customHeight="1" spans="1:11">
      <c r="A23" s="16"/>
      <c r="B23" s="16"/>
      <c r="C23" s="17"/>
      <c r="D23" s="18"/>
      <c r="E23" s="18"/>
      <c r="F23" s="18"/>
      <c r="G23" s="41"/>
      <c r="H23" s="28"/>
      <c r="I23" s="28"/>
      <c r="J23" s="6"/>
      <c r="K23" s="6"/>
    </row>
    <row r="24" ht="25" customHeight="1" spans="1:11">
      <c r="A24" s="16"/>
      <c r="B24" s="16"/>
      <c r="C24" s="17"/>
      <c r="D24" s="18"/>
      <c r="E24" s="18"/>
      <c r="F24" s="18"/>
      <c r="G24" s="41"/>
      <c r="H24" s="28"/>
      <c r="I24" s="28"/>
      <c r="J24" s="6"/>
      <c r="K24" s="6"/>
    </row>
    <row r="25" ht="25" customHeight="1" spans="1:11">
      <c r="A25" s="6" t="s">
        <v>83</v>
      </c>
      <c r="B25" s="6"/>
      <c r="C25" s="6"/>
      <c r="D25" s="6"/>
      <c r="E25" s="6"/>
      <c r="F25" s="6"/>
      <c r="G25" s="6"/>
      <c r="H25" s="6"/>
      <c r="I25" s="6"/>
      <c r="J25" s="6"/>
      <c r="K25" s="6"/>
    </row>
    <row r="26" ht="25" customHeight="1" spans="1:11">
      <c r="A26" s="6" t="s">
        <v>84</v>
      </c>
      <c r="B26" s="6"/>
      <c r="C26" s="6"/>
      <c r="D26" s="6"/>
      <c r="E26" s="6"/>
      <c r="F26" s="6"/>
      <c r="G26" s="6"/>
      <c r="H26" s="6" t="s">
        <v>85</v>
      </c>
      <c r="I26" s="6" t="s">
        <v>86</v>
      </c>
      <c r="J26" s="6" t="s">
        <v>87</v>
      </c>
      <c r="K26" s="6"/>
    </row>
    <row r="27" ht="25" customHeight="1" spans="1:11">
      <c r="A27" s="6"/>
      <c r="B27" s="6"/>
      <c r="C27" s="6"/>
      <c r="D27" s="6"/>
      <c r="E27" s="6"/>
      <c r="F27" s="6"/>
      <c r="G27" s="6"/>
      <c r="H27" s="6">
        <f>IF(SUM(H15:H24)&lt;&gt;0,SUM(G6,H15:H24),"")</f>
        <v>100</v>
      </c>
      <c r="I27" s="6">
        <f>IF(SUM(I15:I24)&lt;&gt;0,SUM(I6,I15:I24),"")</f>
        <v>94.61</v>
      </c>
      <c r="J27" s="6" t="str">
        <f>IFERROR(IF(I27&lt;&gt;0,LOOKUP(I27,{0;60;80;90;101},{"差";"中";"良";"优";""}),""),"")</f>
        <v>优</v>
      </c>
      <c r="K27" s="6"/>
    </row>
    <row r="28" ht="69" customHeight="1" spans="1:11">
      <c r="A28" s="10" t="s">
        <v>88</v>
      </c>
      <c r="B28" s="10"/>
      <c r="C28" s="10"/>
      <c r="D28" s="10"/>
      <c r="E28" s="10"/>
      <c r="F28" s="10"/>
      <c r="G28" s="10"/>
      <c r="H28" s="10"/>
      <c r="I28" s="10"/>
      <c r="J28" s="10"/>
      <c r="K28" s="10"/>
    </row>
    <row r="29" spans="1:11">
      <c r="A29" s="19" t="s">
        <v>89</v>
      </c>
      <c r="B29" s="19"/>
      <c r="C29" s="19"/>
      <c r="D29" s="19"/>
      <c r="E29" s="19"/>
      <c r="F29" s="19"/>
      <c r="G29" s="19"/>
      <c r="H29" s="19"/>
      <c r="I29" s="19"/>
      <c r="J29" s="19"/>
      <c r="K29" s="19"/>
    </row>
    <row r="30" spans="1:11">
      <c r="A30" s="19" t="s">
        <v>90</v>
      </c>
      <c r="B30" s="19"/>
      <c r="C30" s="19"/>
      <c r="D30" s="19"/>
      <c r="E30" s="19"/>
      <c r="F30" s="19"/>
      <c r="G30" s="19"/>
      <c r="H30" s="19"/>
      <c r="I30" s="19"/>
      <c r="J30" s="19"/>
      <c r="K30" s="19"/>
    </row>
    <row r="31" spans="1:10">
      <c r="A31" s="20"/>
      <c r="B31" s="20"/>
      <c r="C31" s="20"/>
      <c r="D31" s="20"/>
      <c r="E31" s="20"/>
      <c r="F31" s="20"/>
      <c r="G31" s="20"/>
      <c r="H31" s="20"/>
      <c r="I31" s="20"/>
      <c r="J31" s="20"/>
    </row>
  </sheetData>
  <sheetProtection formatCells="0" formatColumns="0" formatRows="0" insertRows="0" insertColumns="0" insertHyperlinks="0" deleteColumns="0" deleteRows="0" sort="0" autoFilter="0" pivotTables="0"/>
  <mergeCells count="43">
    <mergeCell ref="A1:K1"/>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G7:G9"/>
    <mergeCell ref="G13:G14"/>
    <mergeCell ref="H13:H14"/>
    <mergeCell ref="I13:I14"/>
    <mergeCell ref="K6:K9"/>
    <mergeCell ref="A5:B9"/>
    <mergeCell ref="I7:J9"/>
    <mergeCell ref="J13:K14"/>
    <mergeCell ref="A26:G27"/>
  </mergeCells>
  <pageMargins left="0.75" right="0.75" top="1" bottom="1" header="0.511805555555556" footer="0.511805555555556"/>
  <pageSetup paperSize="9" scale="67"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I7" sqref="I7:J9"/>
    </sheetView>
  </sheetViews>
  <sheetFormatPr defaultColWidth="9" defaultRowHeight="14.25"/>
  <cols>
    <col min="1" max="1" width="9.25" style="2" customWidth="1"/>
    <col min="2" max="2" width="9" style="2"/>
    <col min="3" max="3" width="23.4416666666667" style="2" customWidth="1"/>
    <col min="4" max="6" width="13.5583333333333" style="2" customWidth="1"/>
    <col min="7" max="7" width="11.8916666666667" style="2" customWidth="1"/>
    <col min="8" max="8" width="8.66666666666667" style="2" customWidth="1"/>
    <col min="9" max="9" width="9" style="2"/>
    <col min="10" max="10" width="8.38333333333333" style="2" customWidth="1"/>
    <col min="11" max="11" width="10.8833333333333" style="2" customWidth="1"/>
    <col min="12" max="16384" width="9" style="2"/>
  </cols>
  <sheetData>
    <row r="1" ht="27" customHeight="1" spans="1:11">
      <c r="A1" s="3" t="s">
        <v>0</v>
      </c>
      <c r="B1" s="3"/>
      <c r="C1" s="3"/>
      <c r="D1" s="3"/>
      <c r="E1" s="3"/>
      <c r="F1" s="3"/>
      <c r="G1" s="3"/>
      <c r="H1" s="3"/>
      <c r="I1" s="3"/>
      <c r="J1" s="3"/>
      <c r="K1" s="3"/>
    </row>
    <row r="2" s="1" customFormat="1" ht="12.75" spans="1:11">
      <c r="A2" s="4" t="s">
        <v>1</v>
      </c>
      <c r="B2" s="5"/>
      <c r="C2" s="5"/>
      <c r="D2" s="5"/>
      <c r="E2" s="5"/>
      <c r="F2" s="5"/>
      <c r="G2" s="5"/>
      <c r="H2" s="5"/>
      <c r="I2" s="5"/>
      <c r="J2" s="29"/>
      <c r="K2" s="30" t="s">
        <v>2</v>
      </c>
    </row>
    <row r="3" ht="25" customHeight="1" spans="1:11">
      <c r="A3" s="6" t="s">
        <v>3</v>
      </c>
      <c r="B3" s="6"/>
      <c r="C3" s="7" t="s">
        <v>341</v>
      </c>
      <c r="D3" s="7"/>
      <c r="E3" s="7"/>
      <c r="F3" s="7"/>
      <c r="G3" s="7"/>
      <c r="H3" s="7"/>
      <c r="I3" s="7"/>
      <c r="J3" s="7"/>
      <c r="K3" s="7"/>
    </row>
    <row r="4" ht="25" customHeight="1" spans="1:11">
      <c r="A4" s="6" t="s">
        <v>5</v>
      </c>
      <c r="B4" s="6"/>
      <c r="C4" s="7" t="s">
        <v>6</v>
      </c>
      <c r="D4" s="7"/>
      <c r="E4" s="7"/>
      <c r="F4" s="6" t="s">
        <v>7</v>
      </c>
      <c r="G4" s="7" t="s">
        <v>8</v>
      </c>
      <c r="H4" s="7"/>
      <c r="I4" s="7"/>
      <c r="J4" s="7"/>
      <c r="K4" s="7"/>
    </row>
    <row r="5" ht="25" customHeight="1" spans="1:11">
      <c r="A5" s="6" t="s">
        <v>9</v>
      </c>
      <c r="B5" s="6"/>
      <c r="C5" s="6"/>
      <c r="D5" s="6" t="s">
        <v>10</v>
      </c>
      <c r="E5" s="6" t="s">
        <v>11</v>
      </c>
      <c r="F5" s="6" t="s">
        <v>12</v>
      </c>
      <c r="G5" s="6" t="s">
        <v>13</v>
      </c>
      <c r="H5" s="6" t="s">
        <v>14</v>
      </c>
      <c r="I5" s="6" t="s">
        <v>15</v>
      </c>
      <c r="J5" s="6"/>
      <c r="K5" s="31" t="s">
        <v>16</v>
      </c>
    </row>
    <row r="6" ht="25" customHeight="1" spans="1:11">
      <c r="A6" s="6"/>
      <c r="B6" s="6"/>
      <c r="C6" s="8" t="s">
        <v>17</v>
      </c>
      <c r="D6" s="9">
        <f t="shared" ref="D6:F6" si="0">SUM(D7:D9)</f>
        <v>1.44</v>
      </c>
      <c r="E6" s="9">
        <f t="shared" si="0"/>
        <v>1.44</v>
      </c>
      <c r="F6" s="9">
        <f t="shared" si="0"/>
        <v>1.2107</v>
      </c>
      <c r="G6" s="6">
        <v>10</v>
      </c>
      <c r="H6" s="21">
        <f t="shared" ref="H6:H9" si="1">IFERROR(ROUND(F6/E6*100,2),"")</f>
        <v>84.08</v>
      </c>
      <c r="I6" s="11">
        <f>IFERROR(ROUND(H6*G6/100,2),"")</f>
        <v>8.41</v>
      </c>
      <c r="J6" s="11"/>
      <c r="K6" s="31"/>
    </row>
    <row r="7" ht="25" customHeight="1" spans="1:11">
      <c r="A7" s="6"/>
      <c r="B7" s="6"/>
      <c r="C7" s="8" t="s">
        <v>18</v>
      </c>
      <c r="D7" s="9">
        <v>1.44</v>
      </c>
      <c r="E7" s="9">
        <v>1.44</v>
      </c>
      <c r="F7" s="9">
        <v>1.2107</v>
      </c>
      <c r="G7" s="22"/>
      <c r="H7" s="21">
        <f t="shared" si="1"/>
        <v>84.08</v>
      </c>
      <c r="I7" s="32"/>
      <c r="J7" s="33"/>
      <c r="K7" s="31"/>
    </row>
    <row r="8" ht="25" customHeight="1" spans="1:11">
      <c r="A8" s="6"/>
      <c r="B8" s="6"/>
      <c r="C8" s="10" t="s">
        <v>19</v>
      </c>
      <c r="D8" s="11"/>
      <c r="E8" s="11"/>
      <c r="F8" s="11"/>
      <c r="G8" s="23"/>
      <c r="H8" s="21" t="str">
        <f t="shared" si="1"/>
        <v/>
      </c>
      <c r="I8" s="34"/>
      <c r="J8" s="35"/>
      <c r="K8" s="31"/>
    </row>
    <row r="9" ht="25" customHeight="1" spans="1:11">
      <c r="A9" s="6"/>
      <c r="B9" s="6"/>
      <c r="C9" s="10" t="s">
        <v>20</v>
      </c>
      <c r="D9" s="12"/>
      <c r="E9" s="12"/>
      <c r="F9" s="12"/>
      <c r="G9" s="24"/>
      <c r="H9" s="21" t="str">
        <f t="shared" si="1"/>
        <v/>
      </c>
      <c r="I9" s="36"/>
      <c r="J9" s="37"/>
      <c r="K9" s="31"/>
    </row>
    <row r="10" ht="25" customHeight="1" spans="1:11">
      <c r="A10" s="6" t="s">
        <v>21</v>
      </c>
      <c r="B10" s="6" t="s">
        <v>22</v>
      </c>
      <c r="C10" s="6"/>
      <c r="D10" s="6"/>
      <c r="E10" s="6"/>
      <c r="F10" s="6"/>
      <c r="G10" s="11" t="s">
        <v>23</v>
      </c>
      <c r="H10" s="11"/>
      <c r="I10" s="11"/>
      <c r="J10" s="11"/>
      <c r="K10" s="11"/>
    </row>
    <row r="11" ht="90" customHeight="1" spans="1:11">
      <c r="A11" s="6"/>
      <c r="B11" s="14" t="s">
        <v>342</v>
      </c>
      <c r="C11" s="14"/>
      <c r="D11" s="14"/>
      <c r="E11" s="14"/>
      <c r="F11" s="14"/>
      <c r="G11" s="25" t="s">
        <v>343</v>
      </c>
      <c r="H11" s="26"/>
      <c r="I11" s="26"/>
      <c r="J11" s="26"/>
      <c r="K11" s="26"/>
    </row>
    <row r="12" ht="25" customHeight="1" spans="1:11">
      <c r="A12" s="15" t="s">
        <v>26</v>
      </c>
      <c r="B12" s="15"/>
      <c r="C12" s="15"/>
      <c r="D12" s="15"/>
      <c r="E12" s="15"/>
      <c r="F12" s="15"/>
      <c r="G12" s="15"/>
      <c r="H12" s="15"/>
      <c r="I12" s="15"/>
      <c r="J12" s="15"/>
      <c r="K12" s="15"/>
    </row>
    <row r="13" ht="25" customHeight="1" spans="1:11">
      <c r="A13" s="6" t="s">
        <v>27</v>
      </c>
      <c r="B13" s="6"/>
      <c r="C13" s="6"/>
      <c r="D13" s="6" t="s">
        <v>28</v>
      </c>
      <c r="E13" s="6"/>
      <c r="F13" s="6"/>
      <c r="G13" s="6" t="s">
        <v>29</v>
      </c>
      <c r="H13" s="6" t="s">
        <v>13</v>
      </c>
      <c r="I13" s="6" t="s">
        <v>15</v>
      </c>
      <c r="J13" s="6" t="s">
        <v>30</v>
      </c>
      <c r="K13" s="6"/>
    </row>
    <row r="14" ht="25" customHeight="1" spans="1:11">
      <c r="A14" s="6" t="s">
        <v>31</v>
      </c>
      <c r="B14" s="6" t="s">
        <v>32</v>
      </c>
      <c r="C14" s="6" t="s">
        <v>33</v>
      </c>
      <c r="D14" s="6" t="s">
        <v>34</v>
      </c>
      <c r="E14" s="6" t="s">
        <v>35</v>
      </c>
      <c r="F14" s="6" t="s">
        <v>36</v>
      </c>
      <c r="G14" s="6"/>
      <c r="H14" s="6"/>
      <c r="I14" s="6"/>
      <c r="J14" s="6"/>
      <c r="K14" s="6"/>
    </row>
    <row r="15" ht="25" customHeight="1" spans="1:11">
      <c r="A15" s="16" t="s">
        <v>37</v>
      </c>
      <c r="B15" s="16" t="s">
        <v>38</v>
      </c>
      <c r="C15" s="17" t="s">
        <v>344</v>
      </c>
      <c r="D15" s="18" t="s">
        <v>40</v>
      </c>
      <c r="E15" s="18" t="s">
        <v>54</v>
      </c>
      <c r="F15" s="18" t="s">
        <v>53</v>
      </c>
      <c r="G15" s="27" t="s">
        <v>139</v>
      </c>
      <c r="H15" s="28">
        <v>20</v>
      </c>
      <c r="I15" s="28">
        <v>20</v>
      </c>
      <c r="J15" s="6"/>
      <c r="K15" s="6"/>
    </row>
    <row r="16" ht="25" customHeight="1" spans="1:11">
      <c r="A16" s="16" t="s">
        <v>37</v>
      </c>
      <c r="B16" s="16" t="s">
        <v>112</v>
      </c>
      <c r="C16" s="17" t="s">
        <v>182</v>
      </c>
      <c r="D16" s="18" t="s">
        <v>40</v>
      </c>
      <c r="E16" s="18" t="s">
        <v>44</v>
      </c>
      <c r="F16" s="18" t="s">
        <v>68</v>
      </c>
      <c r="G16" s="27" t="s">
        <v>44</v>
      </c>
      <c r="H16" s="28">
        <v>15</v>
      </c>
      <c r="I16" s="28">
        <v>15</v>
      </c>
      <c r="J16" s="6"/>
      <c r="K16" s="6"/>
    </row>
    <row r="17" ht="25" customHeight="1" spans="1:11">
      <c r="A17" s="16" t="s">
        <v>37</v>
      </c>
      <c r="B17" s="16" t="s">
        <v>58</v>
      </c>
      <c r="C17" s="17" t="s">
        <v>345</v>
      </c>
      <c r="D17" s="18" t="s">
        <v>60</v>
      </c>
      <c r="E17" s="18" t="s">
        <v>346</v>
      </c>
      <c r="F17" s="18" t="s">
        <v>62</v>
      </c>
      <c r="G17" s="27" t="s">
        <v>127</v>
      </c>
      <c r="H17" s="28">
        <v>15</v>
      </c>
      <c r="I17" s="28">
        <v>15</v>
      </c>
      <c r="J17" s="6"/>
      <c r="K17" s="6"/>
    </row>
    <row r="18" ht="25" customHeight="1" spans="1:11">
      <c r="A18" s="16" t="s">
        <v>64</v>
      </c>
      <c r="B18" s="16" t="s">
        <v>166</v>
      </c>
      <c r="C18" s="17" t="s">
        <v>347</v>
      </c>
      <c r="D18" s="18" t="s">
        <v>40</v>
      </c>
      <c r="E18" s="18" t="s">
        <v>142</v>
      </c>
      <c r="F18" s="18" t="s">
        <v>53</v>
      </c>
      <c r="G18" s="27" t="s">
        <v>142</v>
      </c>
      <c r="H18" s="28">
        <v>30</v>
      </c>
      <c r="I18" s="28">
        <v>30</v>
      </c>
      <c r="J18" s="6"/>
      <c r="K18" s="6"/>
    </row>
    <row r="19" ht="25" customHeight="1" spans="1:11">
      <c r="A19" s="16" t="s">
        <v>76</v>
      </c>
      <c r="B19" s="16" t="s">
        <v>173</v>
      </c>
      <c r="C19" s="17" t="s">
        <v>348</v>
      </c>
      <c r="D19" s="18" t="s">
        <v>51</v>
      </c>
      <c r="E19" s="18" t="s">
        <v>79</v>
      </c>
      <c r="F19" s="18" t="s">
        <v>68</v>
      </c>
      <c r="G19" s="27" t="s">
        <v>349</v>
      </c>
      <c r="H19" s="28">
        <v>10</v>
      </c>
      <c r="I19" s="28">
        <v>10</v>
      </c>
      <c r="J19" s="6"/>
      <c r="K19" s="6"/>
    </row>
    <row r="20" ht="25" customHeight="1" spans="1:11">
      <c r="A20" s="16"/>
      <c r="B20" s="16"/>
      <c r="C20" s="17"/>
      <c r="D20" s="18"/>
      <c r="E20" s="18"/>
      <c r="F20" s="18"/>
      <c r="G20" s="18"/>
      <c r="H20" s="28"/>
      <c r="I20" s="28"/>
      <c r="J20" s="6"/>
      <c r="K20" s="6"/>
    </row>
    <row r="21" ht="25" customHeight="1" spans="1:11">
      <c r="A21" s="16"/>
      <c r="B21" s="16"/>
      <c r="C21" s="17"/>
      <c r="D21" s="18"/>
      <c r="E21" s="18"/>
      <c r="F21" s="18"/>
      <c r="G21" s="18"/>
      <c r="H21" s="28"/>
      <c r="I21" s="28"/>
      <c r="J21" s="6"/>
      <c r="K21" s="6"/>
    </row>
    <row r="22" ht="25" customHeight="1" spans="1:11">
      <c r="A22" s="16"/>
      <c r="B22" s="16"/>
      <c r="C22" s="17"/>
      <c r="D22" s="18"/>
      <c r="E22" s="18"/>
      <c r="F22" s="18"/>
      <c r="G22" s="18"/>
      <c r="H22" s="28"/>
      <c r="I22" s="28"/>
      <c r="J22" s="6"/>
      <c r="K22" s="6"/>
    </row>
    <row r="23" ht="25" customHeight="1" spans="1:11">
      <c r="A23" s="16"/>
      <c r="B23" s="16"/>
      <c r="C23" s="17"/>
      <c r="D23" s="18"/>
      <c r="E23" s="18"/>
      <c r="F23" s="18"/>
      <c r="G23" s="18"/>
      <c r="H23" s="28"/>
      <c r="I23" s="28"/>
      <c r="J23" s="6"/>
      <c r="K23" s="6"/>
    </row>
    <row r="24" ht="25" customHeight="1" spans="1:11">
      <c r="A24" s="16"/>
      <c r="B24" s="16"/>
      <c r="C24" s="17"/>
      <c r="D24" s="18"/>
      <c r="E24" s="18"/>
      <c r="F24" s="18"/>
      <c r="G24" s="18"/>
      <c r="H24" s="28"/>
      <c r="I24" s="28"/>
      <c r="J24" s="6"/>
      <c r="K24" s="6"/>
    </row>
    <row r="25" ht="25" customHeight="1" spans="1:11">
      <c r="A25" s="6" t="s">
        <v>83</v>
      </c>
      <c r="B25" s="6"/>
      <c r="C25" s="6"/>
      <c r="D25" s="6"/>
      <c r="E25" s="6"/>
      <c r="F25" s="6"/>
      <c r="G25" s="6"/>
      <c r="H25" s="6"/>
      <c r="I25" s="6"/>
      <c r="J25" s="6"/>
      <c r="K25" s="6"/>
    </row>
    <row r="26" ht="25" customHeight="1" spans="1:11">
      <c r="A26" s="6" t="s">
        <v>84</v>
      </c>
      <c r="B26" s="6"/>
      <c r="C26" s="6"/>
      <c r="D26" s="6"/>
      <c r="E26" s="6"/>
      <c r="F26" s="6"/>
      <c r="G26" s="6"/>
      <c r="H26" s="6" t="s">
        <v>85</v>
      </c>
      <c r="I26" s="6" t="s">
        <v>86</v>
      </c>
      <c r="J26" s="6" t="s">
        <v>87</v>
      </c>
      <c r="K26" s="6"/>
    </row>
    <row r="27" ht="25" customHeight="1" spans="1:11">
      <c r="A27" s="6"/>
      <c r="B27" s="6"/>
      <c r="C27" s="6"/>
      <c r="D27" s="6"/>
      <c r="E27" s="6"/>
      <c r="F27" s="6"/>
      <c r="G27" s="6"/>
      <c r="H27" s="6">
        <f>IF(SUM(H15:H24)&lt;&gt;0,SUM(G6,H15:H24),"")</f>
        <v>100</v>
      </c>
      <c r="I27" s="6">
        <f>IF(SUM(I15:I24)&lt;&gt;0,SUM(I6,I15:I24),"")</f>
        <v>98.41</v>
      </c>
      <c r="J27" s="6" t="str">
        <f>IFERROR(IF(I27&lt;&gt;0,LOOKUP(I27,{0;60;80;90;101},{"差";"中";"良";"优";""}),""),"")</f>
        <v>优</v>
      </c>
      <c r="K27" s="6"/>
    </row>
    <row r="28" ht="69" customHeight="1" spans="1:11">
      <c r="A28" s="10" t="s">
        <v>88</v>
      </c>
      <c r="B28" s="10"/>
      <c r="C28" s="10"/>
      <c r="D28" s="10"/>
      <c r="E28" s="10"/>
      <c r="F28" s="10"/>
      <c r="G28" s="10"/>
      <c r="H28" s="10"/>
      <c r="I28" s="10"/>
      <c r="J28" s="10"/>
      <c r="K28" s="10"/>
    </row>
    <row r="29" spans="1:11">
      <c r="A29" s="19" t="s">
        <v>89</v>
      </c>
      <c r="B29" s="19"/>
      <c r="C29" s="19"/>
      <c r="D29" s="19"/>
      <c r="E29" s="19"/>
      <c r="F29" s="19"/>
      <c r="G29" s="19"/>
      <c r="H29" s="19"/>
      <c r="I29" s="19"/>
      <c r="J29" s="19"/>
      <c r="K29" s="19"/>
    </row>
    <row r="30" spans="1:11">
      <c r="A30" s="19" t="s">
        <v>90</v>
      </c>
      <c r="B30" s="19"/>
      <c r="C30" s="19"/>
      <c r="D30" s="19"/>
      <c r="E30" s="19"/>
      <c r="F30" s="19"/>
      <c r="G30" s="19"/>
      <c r="H30" s="19"/>
      <c r="I30" s="19"/>
      <c r="J30" s="19"/>
      <c r="K30" s="19"/>
    </row>
    <row r="31" spans="1:10">
      <c r="A31" s="20"/>
      <c r="B31" s="20"/>
      <c r="C31" s="20"/>
      <c r="D31" s="20"/>
      <c r="E31" s="20"/>
      <c r="F31" s="20"/>
      <c r="G31" s="20"/>
      <c r="H31" s="20"/>
      <c r="I31" s="20"/>
      <c r="J31" s="20"/>
    </row>
  </sheetData>
  <sheetProtection formatCells="0" formatColumns="0" formatRows="0" insertRows="0" insertColumns="0" insertHyperlinks="0" deleteColumns="0" deleteRows="0" sort="0" autoFilter="0" pivotTables="0"/>
  <mergeCells count="43">
    <mergeCell ref="A1:K1"/>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G7:G9"/>
    <mergeCell ref="G13:G14"/>
    <mergeCell ref="H13:H14"/>
    <mergeCell ref="I13:I14"/>
    <mergeCell ref="K6:K9"/>
    <mergeCell ref="A5:B9"/>
    <mergeCell ref="I7:J9"/>
    <mergeCell ref="J13:K14"/>
    <mergeCell ref="A26:G27"/>
  </mergeCells>
  <pageMargins left="0.75" right="0.75" top="1" bottom="1" header="0.511805555555556" footer="0.511805555555556"/>
  <pageSetup paperSize="9" scale="67" fitToHeight="0" orientation="portrait"/>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G7" sqref="G7:G9"/>
    </sheetView>
  </sheetViews>
  <sheetFormatPr defaultColWidth="9" defaultRowHeight="14.25"/>
  <cols>
    <col min="1" max="1" width="9.25" style="2" customWidth="1"/>
    <col min="2" max="2" width="9" style="2"/>
    <col min="3" max="3" width="23.4416666666667" style="2" customWidth="1"/>
    <col min="4" max="6" width="13.5583333333333" style="2" customWidth="1"/>
    <col min="7" max="7" width="11.8916666666667" style="2" customWidth="1"/>
    <col min="8" max="8" width="8.66666666666667" style="2" customWidth="1"/>
    <col min="9" max="9" width="9" style="2"/>
    <col min="10" max="10" width="8.38333333333333" style="2" customWidth="1"/>
    <col min="11" max="11" width="10.8833333333333" style="2" customWidth="1"/>
    <col min="12" max="16384" width="9" style="2"/>
  </cols>
  <sheetData>
    <row r="1" ht="27" customHeight="1" spans="1:11">
      <c r="A1" s="3" t="s">
        <v>0</v>
      </c>
      <c r="B1" s="3"/>
      <c r="C1" s="3"/>
      <c r="D1" s="3"/>
      <c r="E1" s="3"/>
      <c r="F1" s="3"/>
      <c r="G1" s="3"/>
      <c r="H1" s="3"/>
      <c r="I1" s="3"/>
      <c r="J1" s="3"/>
      <c r="K1" s="3"/>
    </row>
    <row r="2" s="1" customFormat="1" ht="12.75" spans="1:11">
      <c r="A2" s="4" t="s">
        <v>1</v>
      </c>
      <c r="B2" s="5"/>
      <c r="C2" s="5"/>
      <c r="D2" s="5"/>
      <c r="E2" s="5"/>
      <c r="F2" s="5"/>
      <c r="G2" s="5"/>
      <c r="H2" s="5"/>
      <c r="I2" s="5"/>
      <c r="J2" s="29"/>
      <c r="K2" s="30" t="s">
        <v>2</v>
      </c>
    </row>
    <row r="3" ht="25" customHeight="1" spans="1:11">
      <c r="A3" s="6" t="s">
        <v>3</v>
      </c>
      <c r="B3" s="6"/>
      <c r="C3" s="7" t="s">
        <v>350</v>
      </c>
      <c r="D3" s="7"/>
      <c r="E3" s="7"/>
      <c r="F3" s="7"/>
      <c r="G3" s="7"/>
      <c r="H3" s="7"/>
      <c r="I3" s="7"/>
      <c r="J3" s="7"/>
      <c r="K3" s="7"/>
    </row>
    <row r="4" ht="25" customHeight="1" spans="1:11">
      <c r="A4" s="6" t="s">
        <v>5</v>
      </c>
      <c r="B4" s="6"/>
      <c r="C4" s="7" t="s">
        <v>6</v>
      </c>
      <c r="D4" s="7"/>
      <c r="E4" s="7"/>
      <c r="F4" s="6" t="s">
        <v>7</v>
      </c>
      <c r="G4" s="7" t="s">
        <v>8</v>
      </c>
      <c r="H4" s="7"/>
      <c r="I4" s="7"/>
      <c r="J4" s="7"/>
      <c r="K4" s="7"/>
    </row>
    <row r="5" ht="25" customHeight="1" spans="1:11">
      <c r="A5" s="6" t="s">
        <v>9</v>
      </c>
      <c r="B5" s="6"/>
      <c r="C5" s="6"/>
      <c r="D5" s="6" t="s">
        <v>10</v>
      </c>
      <c r="E5" s="6" t="s">
        <v>11</v>
      </c>
      <c r="F5" s="6" t="s">
        <v>12</v>
      </c>
      <c r="G5" s="6" t="s">
        <v>13</v>
      </c>
      <c r="H5" s="6" t="s">
        <v>14</v>
      </c>
      <c r="I5" s="6" t="s">
        <v>15</v>
      </c>
      <c r="J5" s="6"/>
      <c r="K5" s="31" t="s">
        <v>16</v>
      </c>
    </row>
    <row r="6" ht="25" customHeight="1" spans="1:11">
      <c r="A6" s="6"/>
      <c r="B6" s="6"/>
      <c r="C6" s="8" t="s">
        <v>17</v>
      </c>
      <c r="D6" s="9">
        <f t="shared" ref="D6:F6" si="0">SUM(D7:D9)</f>
        <v>2.1</v>
      </c>
      <c r="E6" s="9">
        <f t="shared" si="0"/>
        <v>2.1</v>
      </c>
      <c r="F6" s="9">
        <f t="shared" si="0"/>
        <v>1.136</v>
      </c>
      <c r="G6" s="6">
        <v>10</v>
      </c>
      <c r="H6" s="21">
        <f t="shared" ref="H6:H9" si="1">IFERROR(ROUND(F6/E6*100,2),"")</f>
        <v>54.1</v>
      </c>
      <c r="I6" s="11">
        <f>IFERROR(ROUND(H6*G6/100,2),"")</f>
        <v>5.41</v>
      </c>
      <c r="J6" s="11"/>
      <c r="K6" s="31"/>
    </row>
    <row r="7" ht="25" customHeight="1" spans="1:11">
      <c r="A7" s="6"/>
      <c r="B7" s="6"/>
      <c r="C7" s="8" t="s">
        <v>18</v>
      </c>
      <c r="D7" s="9">
        <v>2.1</v>
      </c>
      <c r="E7" s="9">
        <v>2.1</v>
      </c>
      <c r="F7" s="9">
        <v>1.136</v>
      </c>
      <c r="G7" s="22"/>
      <c r="H7" s="21">
        <f t="shared" si="1"/>
        <v>54.1</v>
      </c>
      <c r="I7" s="32"/>
      <c r="J7" s="33"/>
      <c r="K7" s="31"/>
    </row>
    <row r="8" ht="25" customHeight="1" spans="1:11">
      <c r="A8" s="6"/>
      <c r="B8" s="6"/>
      <c r="C8" s="10" t="s">
        <v>19</v>
      </c>
      <c r="D8" s="11"/>
      <c r="E8" s="11"/>
      <c r="F8" s="11"/>
      <c r="G8" s="23"/>
      <c r="H8" s="21" t="str">
        <f t="shared" si="1"/>
        <v/>
      </c>
      <c r="I8" s="34"/>
      <c r="J8" s="35"/>
      <c r="K8" s="31"/>
    </row>
    <row r="9" ht="25" customHeight="1" spans="1:11">
      <c r="A9" s="6"/>
      <c r="B9" s="6"/>
      <c r="C9" s="10" t="s">
        <v>20</v>
      </c>
      <c r="D9" s="12"/>
      <c r="E9" s="12"/>
      <c r="F9" s="12"/>
      <c r="G9" s="24"/>
      <c r="H9" s="21" t="str">
        <f t="shared" si="1"/>
        <v/>
      </c>
      <c r="I9" s="36"/>
      <c r="J9" s="37"/>
      <c r="K9" s="31"/>
    </row>
    <row r="10" ht="25" customHeight="1" spans="1:11">
      <c r="A10" s="6" t="s">
        <v>21</v>
      </c>
      <c r="B10" s="6" t="s">
        <v>22</v>
      </c>
      <c r="C10" s="6"/>
      <c r="D10" s="6"/>
      <c r="E10" s="6"/>
      <c r="F10" s="6"/>
      <c r="G10" s="11" t="s">
        <v>23</v>
      </c>
      <c r="H10" s="11"/>
      <c r="I10" s="11"/>
      <c r="J10" s="11"/>
      <c r="K10" s="11"/>
    </row>
    <row r="11" ht="90" customHeight="1" spans="1:11">
      <c r="A11" s="6"/>
      <c r="B11" s="14" t="s">
        <v>351</v>
      </c>
      <c r="C11" s="14"/>
      <c r="D11" s="14"/>
      <c r="E11" s="14"/>
      <c r="F11" s="14"/>
      <c r="G11" s="25" t="s">
        <v>352</v>
      </c>
      <c r="H11" s="26"/>
      <c r="I11" s="26"/>
      <c r="J11" s="26"/>
      <c r="K11" s="26"/>
    </row>
    <row r="12" ht="25" customHeight="1" spans="1:11">
      <c r="A12" s="15" t="s">
        <v>26</v>
      </c>
      <c r="B12" s="15"/>
      <c r="C12" s="15"/>
      <c r="D12" s="15"/>
      <c r="E12" s="15"/>
      <c r="F12" s="15"/>
      <c r="G12" s="15"/>
      <c r="H12" s="15"/>
      <c r="I12" s="15"/>
      <c r="J12" s="15"/>
      <c r="K12" s="15"/>
    </row>
    <row r="13" ht="25" customHeight="1" spans="1:11">
      <c r="A13" s="6" t="s">
        <v>27</v>
      </c>
      <c r="B13" s="6"/>
      <c r="C13" s="6"/>
      <c r="D13" s="6" t="s">
        <v>28</v>
      </c>
      <c r="E13" s="6"/>
      <c r="F13" s="6"/>
      <c r="G13" s="6" t="s">
        <v>29</v>
      </c>
      <c r="H13" s="6" t="s">
        <v>13</v>
      </c>
      <c r="I13" s="6" t="s">
        <v>15</v>
      </c>
      <c r="J13" s="6" t="s">
        <v>30</v>
      </c>
      <c r="K13" s="6"/>
    </row>
    <row r="14" ht="25" customHeight="1" spans="1:11">
      <c r="A14" s="6" t="s">
        <v>31</v>
      </c>
      <c r="B14" s="6" t="s">
        <v>32</v>
      </c>
      <c r="C14" s="6" t="s">
        <v>33</v>
      </c>
      <c r="D14" s="6" t="s">
        <v>34</v>
      </c>
      <c r="E14" s="6" t="s">
        <v>35</v>
      </c>
      <c r="F14" s="6" t="s">
        <v>36</v>
      </c>
      <c r="G14" s="6"/>
      <c r="H14" s="6"/>
      <c r="I14" s="6"/>
      <c r="J14" s="6"/>
      <c r="K14" s="6"/>
    </row>
    <row r="15" ht="25" customHeight="1" spans="1:11">
      <c r="A15" s="16" t="s">
        <v>37</v>
      </c>
      <c r="B15" s="16" t="s">
        <v>38</v>
      </c>
      <c r="C15" s="17" t="s">
        <v>353</v>
      </c>
      <c r="D15" s="18" t="s">
        <v>40</v>
      </c>
      <c r="E15" s="18" t="s">
        <v>354</v>
      </c>
      <c r="F15" s="18" t="s">
        <v>355</v>
      </c>
      <c r="G15" s="27" t="s">
        <v>354</v>
      </c>
      <c r="H15" s="28">
        <v>20</v>
      </c>
      <c r="I15" s="28">
        <v>20</v>
      </c>
      <c r="J15" s="6"/>
      <c r="K15" s="6"/>
    </row>
    <row r="16" ht="25" customHeight="1" spans="1:11">
      <c r="A16" s="16" t="s">
        <v>37</v>
      </c>
      <c r="B16" s="16" t="s">
        <v>112</v>
      </c>
      <c r="C16" s="17" t="s">
        <v>356</v>
      </c>
      <c r="D16" s="18" t="s">
        <v>40</v>
      </c>
      <c r="E16" s="18" t="s">
        <v>44</v>
      </c>
      <c r="F16" s="18" t="s">
        <v>68</v>
      </c>
      <c r="G16" s="27" t="s">
        <v>52</v>
      </c>
      <c r="H16" s="28">
        <v>15</v>
      </c>
      <c r="I16" s="28">
        <v>15</v>
      </c>
      <c r="J16" s="6"/>
      <c r="K16" s="6"/>
    </row>
    <row r="17" ht="25" customHeight="1" spans="1:11">
      <c r="A17" s="16" t="s">
        <v>37</v>
      </c>
      <c r="B17" s="16" t="s">
        <v>245</v>
      </c>
      <c r="C17" s="17" t="s">
        <v>246</v>
      </c>
      <c r="D17" s="18" t="s">
        <v>40</v>
      </c>
      <c r="E17" s="18" t="s">
        <v>357</v>
      </c>
      <c r="F17" s="18" t="s">
        <v>358</v>
      </c>
      <c r="G17" s="27" t="s">
        <v>357</v>
      </c>
      <c r="H17" s="28">
        <v>15</v>
      </c>
      <c r="I17" s="28">
        <v>15</v>
      </c>
      <c r="J17" s="6"/>
      <c r="K17" s="6"/>
    </row>
    <row r="18" ht="25" customHeight="1" spans="1:11">
      <c r="A18" s="16" t="s">
        <v>64</v>
      </c>
      <c r="B18" s="16" t="s">
        <v>166</v>
      </c>
      <c r="C18" s="17" t="s">
        <v>359</v>
      </c>
      <c r="D18" s="18" t="s">
        <v>40</v>
      </c>
      <c r="E18" s="18" t="s">
        <v>142</v>
      </c>
      <c r="F18" s="18" t="s">
        <v>53</v>
      </c>
      <c r="G18" s="27" t="s">
        <v>142</v>
      </c>
      <c r="H18" s="28">
        <v>30</v>
      </c>
      <c r="I18" s="28">
        <v>30</v>
      </c>
      <c r="J18" s="6"/>
      <c r="K18" s="6"/>
    </row>
    <row r="19" ht="25" customHeight="1" spans="1:11">
      <c r="A19" s="16" t="s">
        <v>76</v>
      </c>
      <c r="B19" s="16" t="s">
        <v>173</v>
      </c>
      <c r="C19" s="17" t="s">
        <v>360</v>
      </c>
      <c r="D19" s="18" t="s">
        <v>40</v>
      </c>
      <c r="E19" s="18" t="s">
        <v>79</v>
      </c>
      <c r="F19" s="18" t="s">
        <v>68</v>
      </c>
      <c r="G19" s="27" t="s">
        <v>67</v>
      </c>
      <c r="H19" s="28">
        <v>10</v>
      </c>
      <c r="I19" s="28">
        <v>10</v>
      </c>
      <c r="J19" s="6"/>
      <c r="K19" s="6"/>
    </row>
    <row r="20" ht="25" customHeight="1" spans="1:11">
      <c r="A20" s="16"/>
      <c r="B20" s="16"/>
      <c r="C20" s="17"/>
      <c r="D20" s="18"/>
      <c r="E20" s="18"/>
      <c r="F20" s="18"/>
      <c r="G20" s="18"/>
      <c r="H20" s="28"/>
      <c r="I20" s="28"/>
      <c r="J20" s="6"/>
      <c r="K20" s="6"/>
    </row>
    <row r="21" ht="25" customHeight="1" spans="1:11">
      <c r="A21" s="16"/>
      <c r="B21" s="16"/>
      <c r="C21" s="17"/>
      <c r="D21" s="18"/>
      <c r="E21" s="18"/>
      <c r="F21" s="18"/>
      <c r="G21" s="18"/>
      <c r="H21" s="28"/>
      <c r="I21" s="28"/>
      <c r="J21" s="6"/>
      <c r="K21" s="6"/>
    </row>
    <row r="22" ht="25" customHeight="1" spans="1:11">
      <c r="A22" s="16"/>
      <c r="B22" s="16"/>
      <c r="C22" s="17"/>
      <c r="D22" s="18"/>
      <c r="E22" s="18"/>
      <c r="F22" s="18"/>
      <c r="G22" s="18"/>
      <c r="H22" s="28"/>
      <c r="I22" s="28"/>
      <c r="J22" s="6"/>
      <c r="K22" s="6"/>
    </row>
    <row r="23" ht="25" customHeight="1" spans="1:11">
      <c r="A23" s="16"/>
      <c r="B23" s="16"/>
      <c r="C23" s="17"/>
      <c r="D23" s="18"/>
      <c r="E23" s="18"/>
      <c r="F23" s="18"/>
      <c r="G23" s="18"/>
      <c r="H23" s="28"/>
      <c r="I23" s="28"/>
      <c r="J23" s="6"/>
      <c r="K23" s="6"/>
    </row>
    <row r="24" ht="25" customHeight="1" spans="1:11">
      <c r="A24" s="16"/>
      <c r="B24" s="16"/>
      <c r="C24" s="17"/>
      <c r="D24" s="18"/>
      <c r="E24" s="18"/>
      <c r="F24" s="18"/>
      <c r="G24" s="18"/>
      <c r="H24" s="28"/>
      <c r="I24" s="28"/>
      <c r="J24" s="6"/>
      <c r="K24" s="6"/>
    </row>
    <row r="25" ht="25" customHeight="1" spans="1:11">
      <c r="A25" s="6" t="s">
        <v>83</v>
      </c>
      <c r="B25" s="6"/>
      <c r="C25" s="6"/>
      <c r="D25" s="6"/>
      <c r="E25" s="6"/>
      <c r="F25" s="6"/>
      <c r="G25" s="6"/>
      <c r="H25" s="6"/>
      <c r="I25" s="6"/>
      <c r="J25" s="6"/>
      <c r="K25" s="6"/>
    </row>
    <row r="26" ht="25" customHeight="1" spans="1:11">
      <c r="A26" s="6" t="s">
        <v>84</v>
      </c>
      <c r="B26" s="6"/>
      <c r="C26" s="6"/>
      <c r="D26" s="6"/>
      <c r="E26" s="6"/>
      <c r="F26" s="6"/>
      <c r="G26" s="6"/>
      <c r="H26" s="6" t="s">
        <v>85</v>
      </c>
      <c r="I26" s="6" t="s">
        <v>86</v>
      </c>
      <c r="J26" s="6" t="s">
        <v>87</v>
      </c>
      <c r="K26" s="6"/>
    </row>
    <row r="27" ht="25" customHeight="1" spans="1:11">
      <c r="A27" s="6"/>
      <c r="B27" s="6"/>
      <c r="C27" s="6"/>
      <c r="D27" s="6"/>
      <c r="E27" s="6"/>
      <c r="F27" s="6"/>
      <c r="G27" s="6"/>
      <c r="H27" s="6">
        <f>IF(SUM(H15:H24)&lt;&gt;0,SUM(G6,H15:H24),"")</f>
        <v>100</v>
      </c>
      <c r="I27" s="6">
        <f>IF(SUM(I15:I24)&lt;&gt;0,SUM(I6,I15:I24),"")</f>
        <v>95.41</v>
      </c>
      <c r="J27" s="6" t="str">
        <f>IFERROR(IF(I27&lt;&gt;0,LOOKUP(I27,{0;60;80;90;101},{"差";"中";"良";"优";""}),""),"")</f>
        <v>优</v>
      </c>
      <c r="K27" s="6"/>
    </row>
    <row r="28" ht="69" customHeight="1" spans="1:11">
      <c r="A28" s="10" t="s">
        <v>88</v>
      </c>
      <c r="B28" s="10"/>
      <c r="C28" s="10"/>
      <c r="D28" s="10"/>
      <c r="E28" s="10"/>
      <c r="F28" s="10"/>
      <c r="G28" s="10"/>
      <c r="H28" s="10"/>
      <c r="I28" s="10"/>
      <c r="J28" s="10"/>
      <c r="K28" s="10"/>
    </row>
    <row r="29" spans="1:11">
      <c r="A29" s="19" t="s">
        <v>89</v>
      </c>
      <c r="B29" s="19"/>
      <c r="C29" s="19"/>
      <c r="D29" s="19"/>
      <c r="E29" s="19"/>
      <c r="F29" s="19"/>
      <c r="G29" s="19"/>
      <c r="H29" s="19"/>
      <c r="I29" s="19"/>
      <c r="J29" s="19"/>
      <c r="K29" s="19"/>
    </row>
    <row r="30" spans="1:11">
      <c r="A30" s="19" t="s">
        <v>90</v>
      </c>
      <c r="B30" s="19"/>
      <c r="C30" s="19"/>
      <c r="D30" s="19"/>
      <c r="E30" s="19"/>
      <c r="F30" s="19"/>
      <c r="G30" s="19"/>
      <c r="H30" s="19"/>
      <c r="I30" s="19"/>
      <c r="J30" s="19"/>
      <c r="K30" s="19"/>
    </row>
    <row r="31" spans="1:10">
      <c r="A31" s="20"/>
      <c r="B31" s="20"/>
      <c r="C31" s="20"/>
      <c r="D31" s="20"/>
      <c r="E31" s="20"/>
      <c r="F31" s="20"/>
      <c r="G31" s="20"/>
      <c r="H31" s="20"/>
      <c r="I31" s="20"/>
      <c r="J31" s="20"/>
    </row>
  </sheetData>
  <sheetProtection formatCells="0" formatColumns="0" formatRows="0" insertRows="0" insertColumns="0" insertHyperlinks="0" deleteColumns="0" deleteRows="0" sort="0" autoFilter="0" pivotTables="0"/>
  <mergeCells count="43">
    <mergeCell ref="A1:K1"/>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G7:G9"/>
    <mergeCell ref="G13:G14"/>
    <mergeCell ref="H13:H14"/>
    <mergeCell ref="I13:I14"/>
    <mergeCell ref="K6:K9"/>
    <mergeCell ref="A5:B9"/>
    <mergeCell ref="I7:J9"/>
    <mergeCell ref="J13:K14"/>
    <mergeCell ref="A26:G27"/>
  </mergeCells>
  <pageMargins left="0.75" right="0.75" top="1" bottom="1" header="0.511805555555556" footer="0.511805555555556"/>
  <pageSetup paperSize="9" scale="67"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6"/>
  <sheetViews>
    <sheetView workbookViewId="0">
      <selection activeCell="A2" sqref="A2"/>
    </sheetView>
  </sheetViews>
  <sheetFormatPr defaultColWidth="9" defaultRowHeight="14.25"/>
  <cols>
    <col min="1" max="1" width="9.25" style="2" customWidth="1"/>
    <col min="2" max="2" width="9" style="2"/>
    <col min="3" max="3" width="23.4416666666667" style="2" customWidth="1"/>
    <col min="4" max="6" width="13.5583333333333" style="2" customWidth="1"/>
    <col min="7" max="7" width="11.8916666666667" style="2" customWidth="1"/>
    <col min="8" max="8" width="8.66666666666667" style="2" customWidth="1"/>
    <col min="9" max="9" width="9" style="2"/>
    <col min="10" max="10" width="8.38333333333333" style="2" customWidth="1"/>
    <col min="11" max="11" width="10.8833333333333" style="2" customWidth="1"/>
    <col min="12" max="16384" width="9" style="2"/>
  </cols>
  <sheetData>
    <row r="1" ht="27" customHeight="1" spans="1:11">
      <c r="A1" s="3" t="s">
        <v>0</v>
      </c>
      <c r="B1" s="3"/>
      <c r="C1" s="3"/>
      <c r="D1" s="3"/>
      <c r="E1" s="3"/>
      <c r="F1" s="3"/>
      <c r="G1" s="3"/>
      <c r="H1" s="3"/>
      <c r="I1" s="3"/>
      <c r="J1" s="3"/>
      <c r="K1" s="3"/>
    </row>
    <row r="2" s="1" customFormat="1" ht="12.75" spans="1:11">
      <c r="A2" s="4" t="s">
        <v>91</v>
      </c>
      <c r="B2" s="5"/>
      <c r="C2" s="5"/>
      <c r="D2" s="5"/>
      <c r="E2" s="5"/>
      <c r="F2" s="5"/>
      <c r="G2" s="5"/>
      <c r="H2" s="5"/>
      <c r="I2" s="5"/>
      <c r="J2" s="29"/>
      <c r="K2" s="30" t="s">
        <v>2</v>
      </c>
    </row>
    <row r="3" ht="25" customHeight="1" spans="1:11">
      <c r="A3" s="6" t="s">
        <v>3</v>
      </c>
      <c r="B3" s="6"/>
      <c r="C3" s="7" t="s">
        <v>92</v>
      </c>
      <c r="D3" s="7"/>
      <c r="E3" s="7"/>
      <c r="F3" s="7"/>
      <c r="G3" s="7"/>
      <c r="H3" s="7"/>
      <c r="I3" s="7"/>
      <c r="J3" s="7"/>
      <c r="K3" s="7"/>
    </row>
    <row r="4" ht="25" customHeight="1" spans="1:11">
      <c r="A4" s="6" t="s">
        <v>5</v>
      </c>
      <c r="B4" s="6"/>
      <c r="C4" s="7" t="s">
        <v>6</v>
      </c>
      <c r="D4" s="7"/>
      <c r="E4" s="7"/>
      <c r="F4" s="6" t="s">
        <v>7</v>
      </c>
      <c r="G4" s="7" t="s">
        <v>93</v>
      </c>
      <c r="H4" s="7"/>
      <c r="I4" s="7"/>
      <c r="J4" s="7"/>
      <c r="K4" s="7"/>
    </row>
    <row r="5" ht="25" customHeight="1" spans="1:11">
      <c r="A5" s="6" t="s">
        <v>9</v>
      </c>
      <c r="B5" s="6"/>
      <c r="C5" s="6"/>
      <c r="D5" s="6" t="s">
        <v>10</v>
      </c>
      <c r="E5" s="6" t="s">
        <v>11</v>
      </c>
      <c r="F5" s="6" t="s">
        <v>12</v>
      </c>
      <c r="G5" s="6" t="s">
        <v>13</v>
      </c>
      <c r="H5" s="6" t="s">
        <v>14</v>
      </c>
      <c r="I5" s="6" t="s">
        <v>15</v>
      </c>
      <c r="J5" s="6"/>
      <c r="K5" s="31" t="s">
        <v>16</v>
      </c>
    </row>
    <row r="6" ht="25" customHeight="1" spans="1:11">
      <c r="A6" s="6"/>
      <c r="B6" s="6"/>
      <c r="C6" s="8" t="s">
        <v>17</v>
      </c>
      <c r="D6" s="9">
        <f t="shared" ref="D6:F6" si="0">SUM(D7:D9)</f>
        <v>80</v>
      </c>
      <c r="E6" s="9">
        <f t="shared" si="0"/>
        <v>80</v>
      </c>
      <c r="F6" s="9">
        <f t="shared" si="0"/>
        <v>54.143736</v>
      </c>
      <c r="G6" s="6">
        <v>10</v>
      </c>
      <c r="H6" s="21">
        <f t="shared" ref="H6:H9" si="1">IFERROR(ROUND(F6/E6*100,2),"")</f>
        <v>67.68</v>
      </c>
      <c r="I6" s="11">
        <f>IFERROR(ROUND(H6*G6/100,2),"")</f>
        <v>6.77</v>
      </c>
      <c r="J6" s="11"/>
      <c r="K6" s="31"/>
    </row>
    <row r="7" ht="25" customHeight="1" spans="1:11">
      <c r="A7" s="6"/>
      <c r="B7" s="6"/>
      <c r="C7" s="8" t="s">
        <v>18</v>
      </c>
      <c r="D7" s="9">
        <v>80</v>
      </c>
      <c r="E7" s="9">
        <v>80</v>
      </c>
      <c r="F7" s="9">
        <v>54.143736</v>
      </c>
      <c r="G7" s="22"/>
      <c r="H7" s="21">
        <f t="shared" si="1"/>
        <v>67.68</v>
      </c>
      <c r="I7" s="32"/>
      <c r="J7" s="33"/>
      <c r="K7" s="31"/>
    </row>
    <row r="8" ht="25" customHeight="1" spans="1:11">
      <c r="A8" s="6"/>
      <c r="B8" s="6"/>
      <c r="C8" s="10" t="s">
        <v>19</v>
      </c>
      <c r="D8" s="11"/>
      <c r="E8" s="11"/>
      <c r="F8" s="11"/>
      <c r="G8" s="23"/>
      <c r="H8" s="21" t="str">
        <f t="shared" si="1"/>
        <v/>
      </c>
      <c r="I8" s="34"/>
      <c r="J8" s="35"/>
      <c r="K8" s="31"/>
    </row>
    <row r="9" ht="25" customHeight="1" spans="1:11">
      <c r="A9" s="6"/>
      <c r="B9" s="6"/>
      <c r="C9" s="10" t="s">
        <v>20</v>
      </c>
      <c r="D9" s="12"/>
      <c r="E9" s="12"/>
      <c r="F9" s="12"/>
      <c r="G9" s="24"/>
      <c r="H9" s="21" t="str">
        <f t="shared" si="1"/>
        <v/>
      </c>
      <c r="I9" s="36"/>
      <c r="J9" s="37"/>
      <c r="K9" s="31"/>
    </row>
    <row r="10" ht="25" customHeight="1" spans="1:11">
      <c r="A10" s="6" t="s">
        <v>21</v>
      </c>
      <c r="B10" s="6" t="s">
        <v>22</v>
      </c>
      <c r="C10" s="6"/>
      <c r="D10" s="6"/>
      <c r="E10" s="6"/>
      <c r="F10" s="6"/>
      <c r="G10" s="11" t="s">
        <v>23</v>
      </c>
      <c r="H10" s="11"/>
      <c r="I10" s="11"/>
      <c r="J10" s="11"/>
      <c r="K10" s="11"/>
    </row>
    <row r="11" ht="166" customHeight="1" spans="1:11">
      <c r="A11" s="6"/>
      <c r="B11" s="14" t="s">
        <v>94</v>
      </c>
      <c r="C11" s="14"/>
      <c r="D11" s="14"/>
      <c r="E11" s="14"/>
      <c r="F11" s="14"/>
      <c r="G11" s="25" t="s">
        <v>95</v>
      </c>
      <c r="H11" s="26"/>
      <c r="I11" s="26"/>
      <c r="J11" s="26"/>
      <c r="K11" s="26"/>
    </row>
    <row r="12" ht="25" customHeight="1" spans="1:11">
      <c r="A12" s="15" t="s">
        <v>26</v>
      </c>
      <c r="B12" s="15"/>
      <c r="C12" s="15"/>
      <c r="D12" s="15"/>
      <c r="E12" s="15"/>
      <c r="F12" s="15"/>
      <c r="G12" s="15"/>
      <c r="H12" s="15"/>
      <c r="I12" s="15"/>
      <c r="J12" s="15"/>
      <c r="K12" s="15"/>
    </row>
    <row r="13" ht="25" customHeight="1" spans="1:11">
      <c r="A13" s="6" t="s">
        <v>27</v>
      </c>
      <c r="B13" s="6"/>
      <c r="C13" s="6"/>
      <c r="D13" s="6" t="s">
        <v>28</v>
      </c>
      <c r="E13" s="6"/>
      <c r="F13" s="6"/>
      <c r="G13" s="6" t="s">
        <v>29</v>
      </c>
      <c r="H13" s="6" t="s">
        <v>13</v>
      </c>
      <c r="I13" s="6" t="s">
        <v>15</v>
      </c>
      <c r="J13" s="6" t="s">
        <v>30</v>
      </c>
      <c r="K13" s="6"/>
    </row>
    <row r="14" ht="25" customHeight="1" spans="1:11">
      <c r="A14" s="6" t="s">
        <v>31</v>
      </c>
      <c r="B14" s="6" t="s">
        <v>32</v>
      </c>
      <c r="C14" s="6" t="s">
        <v>33</v>
      </c>
      <c r="D14" s="6" t="s">
        <v>34</v>
      </c>
      <c r="E14" s="6" t="s">
        <v>35</v>
      </c>
      <c r="F14" s="6" t="s">
        <v>36</v>
      </c>
      <c r="G14" s="6"/>
      <c r="H14" s="6"/>
      <c r="I14" s="6"/>
      <c r="J14" s="6"/>
      <c r="K14" s="6"/>
    </row>
    <row r="15" ht="25" customHeight="1" spans="1:11">
      <c r="A15" s="16" t="s">
        <v>37</v>
      </c>
      <c r="B15" s="16" t="s">
        <v>38</v>
      </c>
      <c r="C15" s="17" t="s">
        <v>96</v>
      </c>
      <c r="D15" s="18" t="s">
        <v>40</v>
      </c>
      <c r="E15" s="18" t="s">
        <v>44</v>
      </c>
      <c r="F15" s="18" t="s">
        <v>68</v>
      </c>
      <c r="G15" s="27" t="s">
        <v>44</v>
      </c>
      <c r="H15" s="28">
        <v>3</v>
      </c>
      <c r="I15" s="28">
        <v>3</v>
      </c>
      <c r="J15" s="6"/>
      <c r="K15" s="6"/>
    </row>
    <row r="16" ht="25" customHeight="1" spans="1:11">
      <c r="A16" s="16" t="s">
        <v>37</v>
      </c>
      <c r="B16" s="16" t="s">
        <v>38</v>
      </c>
      <c r="C16" s="17" t="s">
        <v>97</v>
      </c>
      <c r="D16" s="18" t="s">
        <v>40</v>
      </c>
      <c r="E16" s="18" t="s">
        <v>44</v>
      </c>
      <c r="F16" s="18" t="s">
        <v>68</v>
      </c>
      <c r="G16" s="27" t="s">
        <v>44</v>
      </c>
      <c r="H16" s="28">
        <v>3</v>
      </c>
      <c r="I16" s="28">
        <v>3</v>
      </c>
      <c r="J16" s="6"/>
      <c r="K16" s="6"/>
    </row>
    <row r="17" ht="25" customHeight="1" spans="1:11">
      <c r="A17" s="16" t="s">
        <v>37</v>
      </c>
      <c r="B17" s="16" t="s">
        <v>38</v>
      </c>
      <c r="C17" s="17" t="s">
        <v>98</v>
      </c>
      <c r="D17" s="18" t="s">
        <v>40</v>
      </c>
      <c r="E17" s="18" t="s">
        <v>44</v>
      </c>
      <c r="F17" s="18" t="s">
        <v>68</v>
      </c>
      <c r="G17" s="27" t="s">
        <v>44</v>
      </c>
      <c r="H17" s="28">
        <v>3</v>
      </c>
      <c r="I17" s="28">
        <v>3</v>
      </c>
      <c r="J17" s="6"/>
      <c r="K17" s="6"/>
    </row>
    <row r="18" ht="25" customHeight="1" spans="1:11">
      <c r="A18" s="16" t="s">
        <v>37</v>
      </c>
      <c r="B18" s="16" t="s">
        <v>38</v>
      </c>
      <c r="C18" s="17" t="s">
        <v>99</v>
      </c>
      <c r="D18" s="18" t="s">
        <v>40</v>
      </c>
      <c r="E18" s="18" t="s">
        <v>44</v>
      </c>
      <c r="F18" s="18" t="s">
        <v>68</v>
      </c>
      <c r="G18" s="27" t="s">
        <v>44</v>
      </c>
      <c r="H18" s="28">
        <v>3</v>
      </c>
      <c r="I18" s="28">
        <v>3</v>
      </c>
      <c r="J18" s="6"/>
      <c r="K18" s="6"/>
    </row>
    <row r="19" ht="25" customHeight="1" spans="1:11">
      <c r="A19" s="16" t="s">
        <v>37</v>
      </c>
      <c r="B19" s="16" t="s">
        <v>38</v>
      </c>
      <c r="C19" s="17" t="s">
        <v>100</v>
      </c>
      <c r="D19" s="18" t="s">
        <v>51</v>
      </c>
      <c r="E19" s="18" t="s">
        <v>79</v>
      </c>
      <c r="F19" s="18" t="s">
        <v>68</v>
      </c>
      <c r="G19" s="27" t="s">
        <v>101</v>
      </c>
      <c r="H19" s="28">
        <v>3</v>
      </c>
      <c r="I19" s="28">
        <v>3</v>
      </c>
      <c r="J19" s="6"/>
      <c r="K19" s="6"/>
    </row>
    <row r="20" ht="25" customHeight="1" spans="1:11">
      <c r="A20" s="16" t="s">
        <v>37</v>
      </c>
      <c r="B20" s="16" t="s">
        <v>38</v>
      </c>
      <c r="C20" s="65" t="s">
        <v>102</v>
      </c>
      <c r="D20" s="18" t="s">
        <v>51</v>
      </c>
      <c r="E20" s="18" t="s">
        <v>103</v>
      </c>
      <c r="F20" s="18" t="s">
        <v>68</v>
      </c>
      <c r="G20" s="27" t="s">
        <v>104</v>
      </c>
      <c r="H20" s="28">
        <v>3</v>
      </c>
      <c r="I20" s="28">
        <v>3</v>
      </c>
      <c r="J20" s="6"/>
      <c r="K20" s="6"/>
    </row>
    <row r="21" ht="25" customHeight="1" spans="1:11">
      <c r="A21" s="16" t="s">
        <v>37</v>
      </c>
      <c r="B21" s="16" t="s">
        <v>38</v>
      </c>
      <c r="C21" s="17" t="s">
        <v>105</v>
      </c>
      <c r="D21" s="18" t="s">
        <v>51</v>
      </c>
      <c r="E21" s="18" t="s">
        <v>79</v>
      </c>
      <c r="F21" s="18" t="s">
        <v>68</v>
      </c>
      <c r="G21" s="27" t="s">
        <v>106</v>
      </c>
      <c r="H21" s="28">
        <v>3</v>
      </c>
      <c r="I21" s="28">
        <v>3</v>
      </c>
      <c r="J21" s="6"/>
      <c r="K21" s="6"/>
    </row>
    <row r="22" ht="25" customHeight="1" spans="1:11">
      <c r="A22" s="16" t="s">
        <v>37</v>
      </c>
      <c r="B22" s="16" t="s">
        <v>38</v>
      </c>
      <c r="C22" s="17" t="s">
        <v>107</v>
      </c>
      <c r="D22" s="18" t="s">
        <v>51</v>
      </c>
      <c r="E22" s="18" t="s">
        <v>79</v>
      </c>
      <c r="F22" s="18" t="s">
        <v>68</v>
      </c>
      <c r="G22" s="18"/>
      <c r="H22" s="28">
        <v>3</v>
      </c>
      <c r="I22" s="28"/>
      <c r="J22" s="6"/>
      <c r="K22" s="6"/>
    </row>
    <row r="23" ht="25" customHeight="1" spans="1:11">
      <c r="A23" s="16" t="s">
        <v>37</v>
      </c>
      <c r="B23" s="16" t="s">
        <v>38</v>
      </c>
      <c r="C23" s="17" t="s">
        <v>108</v>
      </c>
      <c r="D23" s="18" t="s">
        <v>51</v>
      </c>
      <c r="E23" s="18" t="s">
        <v>52</v>
      </c>
      <c r="F23" s="18" t="s">
        <v>53</v>
      </c>
      <c r="G23" s="27" t="s">
        <v>52</v>
      </c>
      <c r="H23" s="28">
        <v>2</v>
      </c>
      <c r="I23" s="28">
        <v>2</v>
      </c>
      <c r="J23" s="6"/>
      <c r="K23" s="6"/>
    </row>
    <row r="24" ht="25" customHeight="1" spans="1:11">
      <c r="A24" s="16" t="s">
        <v>37</v>
      </c>
      <c r="B24" s="16" t="s">
        <v>38</v>
      </c>
      <c r="C24" s="17" t="s">
        <v>109</v>
      </c>
      <c r="D24" s="18" t="s">
        <v>51</v>
      </c>
      <c r="E24" s="18" t="s">
        <v>110</v>
      </c>
      <c r="F24" s="18" t="s">
        <v>68</v>
      </c>
      <c r="G24" s="27" t="s">
        <v>111</v>
      </c>
      <c r="H24" s="28">
        <v>3</v>
      </c>
      <c r="I24" s="28">
        <v>3</v>
      </c>
      <c r="J24" s="6"/>
      <c r="K24" s="6"/>
    </row>
    <row r="25" ht="25.5" spans="1:11">
      <c r="A25" s="16" t="s">
        <v>37</v>
      </c>
      <c r="B25" s="16" t="s">
        <v>112</v>
      </c>
      <c r="C25" s="17" t="s">
        <v>113</v>
      </c>
      <c r="D25" s="18" t="s">
        <v>40</v>
      </c>
      <c r="E25" s="18" t="s">
        <v>44</v>
      </c>
      <c r="F25" s="18" t="s">
        <v>68</v>
      </c>
      <c r="G25" s="27" t="s">
        <v>44</v>
      </c>
      <c r="H25" s="28">
        <v>3</v>
      </c>
      <c r="I25" s="28">
        <v>3</v>
      </c>
      <c r="J25" s="6"/>
      <c r="K25" s="6"/>
    </row>
    <row r="26" ht="25" customHeight="1" spans="1:11">
      <c r="A26" s="16" t="s">
        <v>37</v>
      </c>
      <c r="B26" s="16" t="s">
        <v>112</v>
      </c>
      <c r="C26" s="17" t="s">
        <v>114</v>
      </c>
      <c r="D26" s="18" t="s">
        <v>40</v>
      </c>
      <c r="E26" s="18" t="s">
        <v>44</v>
      </c>
      <c r="F26" s="18" t="s">
        <v>68</v>
      </c>
      <c r="G26" s="27" t="s">
        <v>44</v>
      </c>
      <c r="H26" s="28">
        <v>3</v>
      </c>
      <c r="I26" s="28">
        <v>3</v>
      </c>
      <c r="J26" s="6"/>
      <c r="K26" s="6"/>
    </row>
    <row r="27" ht="25" customHeight="1" spans="1:11">
      <c r="A27" s="16" t="s">
        <v>37</v>
      </c>
      <c r="B27" s="16" t="s">
        <v>112</v>
      </c>
      <c r="C27" s="17" t="s">
        <v>115</v>
      </c>
      <c r="D27" s="18" t="s">
        <v>40</v>
      </c>
      <c r="E27" s="18" t="s">
        <v>44</v>
      </c>
      <c r="F27" s="18" t="s">
        <v>68</v>
      </c>
      <c r="G27" s="27" t="s">
        <v>44</v>
      </c>
      <c r="H27" s="28">
        <v>3</v>
      </c>
      <c r="I27" s="28">
        <v>3</v>
      </c>
      <c r="J27" s="6"/>
      <c r="K27" s="6"/>
    </row>
    <row r="28" ht="25" customHeight="1" spans="1:11">
      <c r="A28" s="16" t="s">
        <v>37</v>
      </c>
      <c r="B28" s="16" t="s">
        <v>112</v>
      </c>
      <c r="C28" s="17" t="s">
        <v>116</v>
      </c>
      <c r="D28" s="18" t="s">
        <v>51</v>
      </c>
      <c r="E28" s="18" t="s">
        <v>67</v>
      </c>
      <c r="F28" s="18" t="s">
        <v>68</v>
      </c>
      <c r="G28" s="27" t="s">
        <v>117</v>
      </c>
      <c r="H28" s="28">
        <v>3</v>
      </c>
      <c r="I28" s="28">
        <v>3</v>
      </c>
      <c r="J28" s="6"/>
      <c r="K28" s="6"/>
    </row>
    <row r="29" ht="25" customHeight="1" spans="1:11">
      <c r="A29" s="16" t="s">
        <v>37</v>
      </c>
      <c r="B29" s="16" t="s">
        <v>112</v>
      </c>
      <c r="C29" s="17" t="s">
        <v>118</v>
      </c>
      <c r="D29" s="18" t="s">
        <v>51</v>
      </c>
      <c r="E29" s="18" t="s">
        <v>119</v>
      </c>
      <c r="F29" s="18" t="s">
        <v>68</v>
      </c>
      <c r="G29" s="27" t="s">
        <v>120</v>
      </c>
      <c r="H29" s="28">
        <v>3</v>
      </c>
      <c r="I29" s="28">
        <v>3</v>
      </c>
      <c r="J29" s="6"/>
      <c r="K29" s="6"/>
    </row>
    <row r="30" ht="25" customHeight="1" spans="1:11">
      <c r="A30" s="16" t="s">
        <v>37</v>
      </c>
      <c r="B30" s="16" t="s">
        <v>112</v>
      </c>
      <c r="C30" s="17" t="s">
        <v>121</v>
      </c>
      <c r="D30" s="18" t="s">
        <v>51</v>
      </c>
      <c r="E30" s="18" t="s">
        <v>119</v>
      </c>
      <c r="F30" s="18" t="s">
        <v>68</v>
      </c>
      <c r="G30" s="27" t="s">
        <v>122</v>
      </c>
      <c r="H30" s="28">
        <v>3</v>
      </c>
      <c r="I30" s="28">
        <v>3</v>
      </c>
      <c r="J30" s="6"/>
      <c r="K30" s="6"/>
    </row>
    <row r="31" ht="25" customHeight="1" spans="1:11">
      <c r="A31" s="16" t="s">
        <v>37</v>
      </c>
      <c r="B31" s="16" t="s">
        <v>112</v>
      </c>
      <c r="C31" s="17" t="s">
        <v>123</v>
      </c>
      <c r="D31" s="18" t="s">
        <v>51</v>
      </c>
      <c r="E31" s="18" t="s">
        <v>110</v>
      </c>
      <c r="F31" s="18" t="s">
        <v>68</v>
      </c>
      <c r="G31" s="27" t="s">
        <v>124</v>
      </c>
      <c r="H31" s="28">
        <v>3</v>
      </c>
      <c r="I31" s="28">
        <v>3</v>
      </c>
      <c r="J31" s="6"/>
      <c r="K31" s="6"/>
    </row>
    <row r="32" ht="25" customHeight="1" spans="1:11">
      <c r="A32" s="16" t="s">
        <v>64</v>
      </c>
      <c r="B32" s="16" t="s">
        <v>65</v>
      </c>
      <c r="C32" s="17" t="s">
        <v>125</v>
      </c>
      <c r="D32" s="18" t="s">
        <v>40</v>
      </c>
      <c r="E32" s="18" t="s">
        <v>44</v>
      </c>
      <c r="F32" s="18" t="s">
        <v>68</v>
      </c>
      <c r="G32" s="27" t="s">
        <v>44</v>
      </c>
      <c r="H32" s="28">
        <v>10</v>
      </c>
      <c r="I32" s="28">
        <v>10</v>
      </c>
      <c r="J32" s="6"/>
      <c r="K32" s="6"/>
    </row>
    <row r="33" ht="25" customHeight="1" spans="1:11">
      <c r="A33" s="16" t="s">
        <v>64</v>
      </c>
      <c r="B33" s="16" t="s">
        <v>65</v>
      </c>
      <c r="C33" s="17" t="s">
        <v>126</v>
      </c>
      <c r="D33" s="18" t="s">
        <v>60</v>
      </c>
      <c r="E33" s="18" t="s">
        <v>127</v>
      </c>
      <c r="F33" s="18" t="s">
        <v>68</v>
      </c>
      <c r="G33" s="27" t="s">
        <v>128</v>
      </c>
      <c r="H33" s="28">
        <v>10</v>
      </c>
      <c r="I33" s="28">
        <v>10</v>
      </c>
      <c r="J33" s="6"/>
      <c r="K33" s="6"/>
    </row>
    <row r="34" ht="25" customHeight="1" spans="1:11">
      <c r="A34" s="16" t="s">
        <v>64</v>
      </c>
      <c r="B34" s="16" t="s">
        <v>65</v>
      </c>
      <c r="C34" s="17" t="s">
        <v>129</v>
      </c>
      <c r="D34" s="18" t="s">
        <v>51</v>
      </c>
      <c r="E34" s="18" t="s">
        <v>71</v>
      </c>
      <c r="F34" s="18" t="s">
        <v>68</v>
      </c>
      <c r="G34" s="27" t="s">
        <v>130</v>
      </c>
      <c r="H34" s="28">
        <v>10</v>
      </c>
      <c r="I34" s="28">
        <v>10</v>
      </c>
      <c r="J34" s="6"/>
      <c r="K34" s="6"/>
    </row>
    <row r="35" ht="25" customHeight="1" spans="1:11">
      <c r="A35" s="16" t="s">
        <v>76</v>
      </c>
      <c r="B35" s="16" t="s">
        <v>77</v>
      </c>
      <c r="C35" s="17" t="s">
        <v>131</v>
      </c>
      <c r="D35" s="18" t="s">
        <v>51</v>
      </c>
      <c r="E35" s="18" t="s">
        <v>79</v>
      </c>
      <c r="F35" s="18" t="s">
        <v>68</v>
      </c>
      <c r="G35" s="27" t="s">
        <v>44</v>
      </c>
      <c r="H35" s="28">
        <v>4</v>
      </c>
      <c r="I35" s="28">
        <v>4</v>
      </c>
      <c r="J35" s="6"/>
      <c r="K35" s="6"/>
    </row>
    <row r="36" ht="25" customHeight="1" spans="1:11">
      <c r="A36" s="16" t="s">
        <v>76</v>
      </c>
      <c r="B36" s="16" t="s">
        <v>77</v>
      </c>
      <c r="C36" s="17" t="s">
        <v>132</v>
      </c>
      <c r="D36" s="18" t="s">
        <v>51</v>
      </c>
      <c r="E36" s="18" t="s">
        <v>71</v>
      </c>
      <c r="F36" s="18" t="s">
        <v>68</v>
      </c>
      <c r="G36" s="27" t="s">
        <v>133</v>
      </c>
      <c r="H36" s="28">
        <v>3</v>
      </c>
      <c r="I36" s="28">
        <v>3</v>
      </c>
      <c r="J36" s="6"/>
      <c r="K36" s="6"/>
    </row>
    <row r="37" ht="25" customHeight="1" spans="1:11">
      <c r="A37" s="16" t="s">
        <v>76</v>
      </c>
      <c r="B37" s="16" t="s">
        <v>77</v>
      </c>
      <c r="C37" s="17" t="s">
        <v>134</v>
      </c>
      <c r="D37" s="18" t="s">
        <v>51</v>
      </c>
      <c r="E37" s="18" t="s">
        <v>71</v>
      </c>
      <c r="F37" s="18" t="s">
        <v>68</v>
      </c>
      <c r="G37" s="27" t="s">
        <v>133</v>
      </c>
      <c r="H37" s="28">
        <v>3</v>
      </c>
      <c r="I37" s="28">
        <v>3</v>
      </c>
      <c r="J37" s="6"/>
      <c r="K37" s="6"/>
    </row>
    <row r="38" ht="25" customHeight="1" spans="1:11">
      <c r="A38" s="16"/>
      <c r="B38" s="16"/>
      <c r="C38" s="17"/>
      <c r="D38" s="18"/>
      <c r="E38" s="18"/>
      <c r="F38" s="18"/>
      <c r="G38" s="18"/>
      <c r="H38" s="28"/>
      <c r="I38" s="28"/>
      <c r="J38" s="6"/>
      <c r="K38" s="6"/>
    </row>
    <row r="39" ht="25" customHeight="1" spans="1:11">
      <c r="A39" s="16"/>
      <c r="B39" s="16"/>
      <c r="C39" s="17"/>
      <c r="D39" s="18"/>
      <c r="E39" s="18"/>
      <c r="F39" s="18"/>
      <c r="G39" s="18"/>
      <c r="H39" s="28"/>
      <c r="I39" s="28"/>
      <c r="J39" s="6"/>
      <c r="K39" s="6"/>
    </row>
    <row r="40" ht="25" customHeight="1" spans="1:11">
      <c r="A40" s="6" t="s">
        <v>83</v>
      </c>
      <c r="B40" s="6"/>
      <c r="C40" s="6"/>
      <c r="D40" s="6"/>
      <c r="E40" s="6"/>
      <c r="F40" s="6"/>
      <c r="G40" s="6"/>
      <c r="H40" s="6"/>
      <c r="I40" s="6"/>
      <c r="J40" s="6"/>
      <c r="K40" s="6"/>
    </row>
    <row r="41" ht="25" customHeight="1" spans="1:11">
      <c r="A41" s="6" t="s">
        <v>84</v>
      </c>
      <c r="B41" s="6"/>
      <c r="C41" s="6"/>
      <c r="D41" s="6"/>
      <c r="E41" s="6"/>
      <c r="F41" s="6"/>
      <c r="G41" s="6"/>
      <c r="H41" s="6" t="s">
        <v>85</v>
      </c>
      <c r="I41" s="6" t="s">
        <v>86</v>
      </c>
      <c r="J41" s="6" t="s">
        <v>87</v>
      </c>
      <c r="K41" s="6"/>
    </row>
    <row r="42" ht="25" customHeight="1" spans="1:11">
      <c r="A42" s="6"/>
      <c r="B42" s="6"/>
      <c r="C42" s="6"/>
      <c r="D42" s="6"/>
      <c r="E42" s="6"/>
      <c r="F42" s="6"/>
      <c r="G42" s="6"/>
      <c r="H42" s="6">
        <f>IF(SUM(H15:H39)&lt;&gt;0,SUM(G6,H15:H39),"")</f>
        <v>100</v>
      </c>
      <c r="I42" s="6">
        <f>IF(SUM(I15:I39)&lt;&gt;0,SUM(I6,I15:I39),"")</f>
        <v>93.77</v>
      </c>
      <c r="J42" s="6" t="str">
        <f>IFERROR(IF(I42&lt;&gt;0,LOOKUP(I42,{0;60;80;90;101},{"差";"中";"良";"优";""}),""),"")</f>
        <v>优</v>
      </c>
      <c r="K42" s="6"/>
    </row>
    <row r="43" ht="69" customHeight="1" spans="1:11">
      <c r="A43" s="10" t="s">
        <v>88</v>
      </c>
      <c r="B43" s="10"/>
      <c r="C43" s="10"/>
      <c r="D43" s="10"/>
      <c r="E43" s="10"/>
      <c r="F43" s="10"/>
      <c r="G43" s="10"/>
      <c r="H43" s="10"/>
      <c r="I43" s="10"/>
      <c r="J43" s="10"/>
      <c r="K43" s="10"/>
    </row>
    <row r="44" spans="1:11">
      <c r="A44" s="19" t="s">
        <v>89</v>
      </c>
      <c r="B44" s="19"/>
      <c r="C44" s="19"/>
      <c r="D44" s="19"/>
      <c r="E44" s="19"/>
      <c r="F44" s="19"/>
      <c r="G44" s="19"/>
      <c r="H44" s="19"/>
      <c r="I44" s="19"/>
      <c r="J44" s="19"/>
      <c r="K44" s="19"/>
    </row>
    <row r="45" spans="1:11">
      <c r="A45" s="19" t="s">
        <v>90</v>
      </c>
      <c r="B45" s="19"/>
      <c r="C45" s="19"/>
      <c r="D45" s="19"/>
      <c r="E45" s="19"/>
      <c r="F45" s="19"/>
      <c r="G45" s="19"/>
      <c r="H45" s="19"/>
      <c r="I45" s="19"/>
      <c r="J45" s="19"/>
      <c r="K45" s="19"/>
    </row>
    <row r="46" spans="1:10">
      <c r="A46" s="20"/>
      <c r="B46" s="20"/>
      <c r="C46" s="20"/>
      <c r="D46" s="20"/>
      <c r="E46" s="20"/>
      <c r="F46" s="20"/>
      <c r="G46" s="20"/>
      <c r="H46" s="20"/>
      <c r="I46" s="20"/>
      <c r="J46" s="20"/>
    </row>
  </sheetData>
  <sheetProtection formatCells="0" formatColumns="0" formatRows="0" insertRows="0" insertColumns="0" insertHyperlinks="0" deleteColumns="0" deleteRows="0" sort="0" autoFilter="0" pivotTables="0"/>
  <autoFilter ref="A14:K37">
    <extLst/>
  </autoFilter>
  <mergeCells count="58">
    <mergeCell ref="A1:K1"/>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J32:K32"/>
    <mergeCell ref="J33:K33"/>
    <mergeCell ref="J34:K34"/>
    <mergeCell ref="J35:K35"/>
    <mergeCell ref="J36:K36"/>
    <mergeCell ref="J37:K37"/>
    <mergeCell ref="J38:K38"/>
    <mergeCell ref="J39:K39"/>
    <mergeCell ref="A40:C40"/>
    <mergeCell ref="D40:K40"/>
    <mergeCell ref="J41:K41"/>
    <mergeCell ref="J42:K42"/>
    <mergeCell ref="A43:K43"/>
    <mergeCell ref="A44:K44"/>
    <mergeCell ref="A45:K45"/>
    <mergeCell ref="A46:J46"/>
    <mergeCell ref="A10:A11"/>
    <mergeCell ref="G7:G9"/>
    <mergeCell ref="G13:G14"/>
    <mergeCell ref="H13:H14"/>
    <mergeCell ref="I13:I14"/>
    <mergeCell ref="K6:K9"/>
    <mergeCell ref="A5:B9"/>
    <mergeCell ref="I7:J9"/>
    <mergeCell ref="J13:K14"/>
    <mergeCell ref="A41:G42"/>
  </mergeCells>
  <pageMargins left="0.75" right="0.75" top="1" bottom="1" header="0.511805555555556" footer="0.511805555555556"/>
  <pageSetup paperSize="9" scale="67" fitToHeight="0" orientation="portrait"/>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6"/>
  <sheetViews>
    <sheetView workbookViewId="0">
      <selection activeCell="F9" sqref="F9"/>
    </sheetView>
  </sheetViews>
  <sheetFormatPr defaultColWidth="9" defaultRowHeight="14.25"/>
  <cols>
    <col min="1" max="1" width="9.25" style="2" customWidth="1"/>
    <col min="2" max="2" width="9" style="2"/>
    <col min="3" max="3" width="23.4416666666667" style="2" customWidth="1"/>
    <col min="4" max="6" width="13.5583333333333" style="2" customWidth="1"/>
    <col min="7" max="7" width="11.8916666666667" style="2" customWidth="1"/>
    <col min="8" max="8" width="8.66666666666667" style="2" customWidth="1"/>
    <col min="9" max="9" width="9" style="2"/>
    <col min="10" max="10" width="8.38333333333333" style="2" customWidth="1"/>
    <col min="11" max="11" width="10.8833333333333" style="2" customWidth="1"/>
    <col min="12" max="16384" width="9" style="2"/>
  </cols>
  <sheetData>
    <row r="1" ht="27" customHeight="1" spans="1:11">
      <c r="A1" s="3" t="s">
        <v>0</v>
      </c>
      <c r="B1" s="3"/>
      <c r="C1" s="3"/>
      <c r="D1" s="3"/>
      <c r="E1" s="3"/>
      <c r="F1" s="3"/>
      <c r="G1" s="3"/>
      <c r="H1" s="3"/>
      <c r="I1" s="3"/>
      <c r="J1" s="3"/>
      <c r="K1" s="3"/>
    </row>
    <row r="2" s="1" customFormat="1" ht="12.75" spans="1:11">
      <c r="A2" s="4" t="s">
        <v>1</v>
      </c>
      <c r="B2" s="5"/>
      <c r="C2" s="5"/>
      <c r="D2" s="5"/>
      <c r="E2" s="5"/>
      <c r="F2" s="5"/>
      <c r="G2" s="5"/>
      <c r="H2" s="5"/>
      <c r="I2" s="5"/>
      <c r="J2" s="29"/>
      <c r="K2" s="30" t="s">
        <v>2</v>
      </c>
    </row>
    <row r="3" ht="25" customHeight="1" spans="1:11">
      <c r="A3" s="6" t="s">
        <v>3</v>
      </c>
      <c r="B3" s="6"/>
      <c r="C3" s="7" t="s">
        <v>361</v>
      </c>
      <c r="D3" s="7"/>
      <c r="E3" s="7"/>
      <c r="F3" s="7"/>
      <c r="G3" s="7"/>
      <c r="H3" s="7"/>
      <c r="I3" s="7"/>
      <c r="J3" s="7"/>
      <c r="K3" s="7"/>
    </row>
    <row r="4" ht="25" customHeight="1" spans="1:11">
      <c r="A4" s="6" t="s">
        <v>5</v>
      </c>
      <c r="B4" s="6"/>
      <c r="C4" s="7" t="s">
        <v>6</v>
      </c>
      <c r="D4" s="7"/>
      <c r="E4" s="7"/>
      <c r="F4" s="6" t="s">
        <v>7</v>
      </c>
      <c r="G4" s="7" t="s">
        <v>8</v>
      </c>
      <c r="H4" s="7"/>
      <c r="I4" s="7"/>
      <c r="J4" s="7"/>
      <c r="K4" s="7"/>
    </row>
    <row r="5" ht="25" customHeight="1" spans="1:11">
      <c r="A5" s="6" t="s">
        <v>9</v>
      </c>
      <c r="B5" s="6"/>
      <c r="C5" s="6"/>
      <c r="D5" s="6" t="s">
        <v>10</v>
      </c>
      <c r="E5" s="6" t="s">
        <v>11</v>
      </c>
      <c r="F5" s="6" t="s">
        <v>12</v>
      </c>
      <c r="G5" s="6" t="s">
        <v>13</v>
      </c>
      <c r="H5" s="6" t="s">
        <v>14</v>
      </c>
      <c r="I5" s="6" t="s">
        <v>15</v>
      </c>
      <c r="J5" s="6"/>
      <c r="K5" s="31" t="s">
        <v>16</v>
      </c>
    </row>
    <row r="6" ht="25" customHeight="1" spans="1:11">
      <c r="A6" s="6"/>
      <c r="B6" s="6"/>
      <c r="C6" s="8" t="s">
        <v>17</v>
      </c>
      <c r="D6" s="9">
        <f t="shared" ref="D6:F6" si="0">SUM(D7:D9)</f>
        <v>330</v>
      </c>
      <c r="E6" s="9">
        <f t="shared" si="0"/>
        <v>330</v>
      </c>
      <c r="F6" s="9">
        <f t="shared" si="0"/>
        <v>13.3913</v>
      </c>
      <c r="G6" s="6">
        <v>10</v>
      </c>
      <c r="H6" s="21">
        <f t="shared" ref="H6:H9" si="1">IFERROR(ROUND(F6/E6*100,2),"")</f>
        <v>4.06</v>
      </c>
      <c r="I6" s="11">
        <f>IFERROR(ROUND(H6*G6/100,2),"")</f>
        <v>0.41</v>
      </c>
      <c r="J6" s="11"/>
      <c r="K6" s="31"/>
    </row>
    <row r="7" ht="25" customHeight="1" spans="1:11">
      <c r="A7" s="6"/>
      <c r="B7" s="6"/>
      <c r="C7" s="8" t="s">
        <v>18</v>
      </c>
      <c r="D7" s="9">
        <v>330</v>
      </c>
      <c r="E7" s="9">
        <v>330</v>
      </c>
      <c r="F7" s="9">
        <v>13.3913</v>
      </c>
      <c r="G7" s="22"/>
      <c r="H7" s="21">
        <f t="shared" si="1"/>
        <v>4.06</v>
      </c>
      <c r="I7" s="32"/>
      <c r="J7" s="33"/>
      <c r="K7" s="31"/>
    </row>
    <row r="8" ht="25" customHeight="1" spans="1:11">
      <c r="A8" s="6"/>
      <c r="B8" s="6"/>
      <c r="C8" s="10" t="s">
        <v>19</v>
      </c>
      <c r="D8" s="11"/>
      <c r="E8" s="11"/>
      <c r="F8" s="11"/>
      <c r="G8" s="23"/>
      <c r="H8" s="21" t="str">
        <f t="shared" si="1"/>
        <v/>
      </c>
      <c r="I8" s="34"/>
      <c r="J8" s="35"/>
      <c r="K8" s="31"/>
    </row>
    <row r="9" ht="25" customHeight="1" spans="1:11">
      <c r="A9" s="6"/>
      <c r="B9" s="6"/>
      <c r="C9" s="10" t="s">
        <v>20</v>
      </c>
      <c r="D9" s="12"/>
      <c r="E9" s="12"/>
      <c r="F9" s="12"/>
      <c r="G9" s="24"/>
      <c r="H9" s="21" t="str">
        <f t="shared" si="1"/>
        <v/>
      </c>
      <c r="I9" s="36"/>
      <c r="J9" s="37"/>
      <c r="K9" s="31"/>
    </row>
    <row r="10" ht="25" customHeight="1" spans="1:11">
      <c r="A10" s="6" t="s">
        <v>21</v>
      </c>
      <c r="B10" s="6" t="s">
        <v>22</v>
      </c>
      <c r="C10" s="6"/>
      <c r="D10" s="6"/>
      <c r="E10" s="6"/>
      <c r="F10" s="6"/>
      <c r="G10" s="11" t="s">
        <v>23</v>
      </c>
      <c r="H10" s="11"/>
      <c r="I10" s="11"/>
      <c r="J10" s="11"/>
      <c r="K10" s="11"/>
    </row>
    <row r="11" ht="90" customHeight="1" spans="1:11">
      <c r="A11" s="6"/>
      <c r="B11" s="14" t="s">
        <v>362</v>
      </c>
      <c r="C11" s="14"/>
      <c r="D11" s="14"/>
      <c r="E11" s="14"/>
      <c r="F11" s="14"/>
      <c r="G11" s="25" t="s">
        <v>363</v>
      </c>
      <c r="H11" s="26"/>
      <c r="I11" s="26"/>
      <c r="J11" s="26"/>
      <c r="K11" s="26"/>
    </row>
    <row r="12" ht="25" customHeight="1" spans="1:11">
      <c r="A12" s="15" t="s">
        <v>26</v>
      </c>
      <c r="B12" s="15"/>
      <c r="C12" s="15"/>
      <c r="D12" s="15"/>
      <c r="E12" s="15"/>
      <c r="F12" s="15"/>
      <c r="G12" s="15"/>
      <c r="H12" s="15"/>
      <c r="I12" s="15"/>
      <c r="J12" s="15"/>
      <c r="K12" s="15"/>
    </row>
    <row r="13" ht="25" customHeight="1" spans="1:11">
      <c r="A13" s="6" t="s">
        <v>27</v>
      </c>
      <c r="B13" s="6"/>
      <c r="C13" s="6"/>
      <c r="D13" s="6" t="s">
        <v>28</v>
      </c>
      <c r="E13" s="6"/>
      <c r="F13" s="6"/>
      <c r="G13" s="6" t="s">
        <v>29</v>
      </c>
      <c r="H13" s="6" t="s">
        <v>13</v>
      </c>
      <c r="I13" s="6" t="s">
        <v>15</v>
      </c>
      <c r="J13" s="6" t="s">
        <v>30</v>
      </c>
      <c r="K13" s="6"/>
    </row>
    <row r="14" ht="25" customHeight="1" spans="1:11">
      <c r="A14" s="6" t="s">
        <v>31</v>
      </c>
      <c r="B14" s="6" t="s">
        <v>32</v>
      </c>
      <c r="C14" s="6" t="s">
        <v>33</v>
      </c>
      <c r="D14" s="6" t="s">
        <v>34</v>
      </c>
      <c r="E14" s="6" t="s">
        <v>35</v>
      </c>
      <c r="F14" s="6" t="s">
        <v>36</v>
      </c>
      <c r="G14" s="6"/>
      <c r="H14" s="6"/>
      <c r="I14" s="6"/>
      <c r="J14" s="6"/>
      <c r="K14" s="6"/>
    </row>
    <row r="15" ht="25" customHeight="1" spans="1:11">
      <c r="A15" s="16" t="s">
        <v>37</v>
      </c>
      <c r="B15" s="16" t="s">
        <v>38</v>
      </c>
      <c r="C15" s="17" t="s">
        <v>364</v>
      </c>
      <c r="D15" s="18" t="s">
        <v>51</v>
      </c>
      <c r="E15" s="18" t="s">
        <v>47</v>
      </c>
      <c r="F15" s="18" t="s">
        <v>53</v>
      </c>
      <c r="G15" s="27" t="s">
        <v>47</v>
      </c>
      <c r="H15" s="28">
        <v>5</v>
      </c>
      <c r="I15" s="28">
        <v>5</v>
      </c>
      <c r="J15" s="6"/>
      <c r="K15" s="6"/>
    </row>
    <row r="16" ht="25" customHeight="1" spans="1:11">
      <c r="A16" s="16" t="s">
        <v>37</v>
      </c>
      <c r="B16" s="16" t="s">
        <v>38</v>
      </c>
      <c r="C16" s="17" t="s">
        <v>365</v>
      </c>
      <c r="D16" s="18" t="s">
        <v>51</v>
      </c>
      <c r="E16" s="18" t="s">
        <v>52</v>
      </c>
      <c r="F16" s="18" t="s">
        <v>53</v>
      </c>
      <c r="G16" s="27" t="s">
        <v>54</v>
      </c>
      <c r="H16" s="28">
        <v>5</v>
      </c>
      <c r="I16" s="28">
        <v>5</v>
      </c>
      <c r="J16" s="6"/>
      <c r="K16" s="6"/>
    </row>
    <row r="17" ht="25" customHeight="1" spans="1:11">
      <c r="A17" s="16" t="s">
        <v>37</v>
      </c>
      <c r="B17" s="16" t="s">
        <v>38</v>
      </c>
      <c r="C17" s="17" t="s">
        <v>366</v>
      </c>
      <c r="D17" s="18" t="s">
        <v>51</v>
      </c>
      <c r="E17" s="18" t="s">
        <v>54</v>
      </c>
      <c r="F17" s="18" t="s">
        <v>53</v>
      </c>
      <c r="G17" s="18" t="s">
        <v>52</v>
      </c>
      <c r="H17" s="28">
        <v>5</v>
      </c>
      <c r="I17" s="28">
        <v>2.5</v>
      </c>
      <c r="J17" s="6" t="s">
        <v>367</v>
      </c>
      <c r="K17" s="6"/>
    </row>
    <row r="18" ht="25" customHeight="1" spans="1:11">
      <c r="A18" s="16" t="s">
        <v>37</v>
      </c>
      <c r="B18" s="16" t="s">
        <v>38</v>
      </c>
      <c r="C18" s="17" t="s">
        <v>368</v>
      </c>
      <c r="D18" s="18" t="s">
        <v>40</v>
      </c>
      <c r="E18" s="18" t="s">
        <v>52</v>
      </c>
      <c r="F18" s="18" t="s">
        <v>53</v>
      </c>
      <c r="G18" s="18" t="s">
        <v>48</v>
      </c>
      <c r="H18" s="28">
        <v>5</v>
      </c>
      <c r="I18" s="28">
        <v>4</v>
      </c>
      <c r="J18" s="6"/>
      <c r="K18" s="6"/>
    </row>
    <row r="19" ht="25" customHeight="1" spans="1:11">
      <c r="A19" s="16" t="s">
        <v>37</v>
      </c>
      <c r="B19" s="16" t="s">
        <v>38</v>
      </c>
      <c r="C19" s="17" t="s">
        <v>369</v>
      </c>
      <c r="D19" s="18" t="s">
        <v>40</v>
      </c>
      <c r="E19" s="18" t="s">
        <v>52</v>
      </c>
      <c r="F19" s="18" t="s">
        <v>53</v>
      </c>
      <c r="G19" s="18" t="s">
        <v>52</v>
      </c>
      <c r="H19" s="28">
        <v>5</v>
      </c>
      <c r="I19" s="28">
        <v>5</v>
      </c>
      <c r="J19" s="6"/>
      <c r="K19" s="6"/>
    </row>
    <row r="20" ht="25" customHeight="1" spans="1:11">
      <c r="A20" s="16" t="s">
        <v>37</v>
      </c>
      <c r="B20" s="16" t="s">
        <v>38</v>
      </c>
      <c r="C20" s="17" t="s">
        <v>370</v>
      </c>
      <c r="D20" s="18" t="s">
        <v>40</v>
      </c>
      <c r="E20" s="18" t="s">
        <v>52</v>
      </c>
      <c r="F20" s="18" t="s">
        <v>53</v>
      </c>
      <c r="G20" s="27" t="s">
        <v>47</v>
      </c>
      <c r="H20" s="28">
        <v>5</v>
      </c>
      <c r="I20" s="28">
        <v>5</v>
      </c>
      <c r="J20" s="39"/>
      <c r="K20" s="6"/>
    </row>
    <row r="21" ht="25" customHeight="1" spans="1:11">
      <c r="A21" s="16" t="s">
        <v>37</v>
      </c>
      <c r="B21" s="16" t="s">
        <v>112</v>
      </c>
      <c r="C21" s="17" t="s">
        <v>371</v>
      </c>
      <c r="D21" s="18" t="s">
        <v>40</v>
      </c>
      <c r="E21" s="18" t="s">
        <v>44</v>
      </c>
      <c r="F21" s="18" t="s">
        <v>68</v>
      </c>
      <c r="G21" s="27" t="s">
        <v>44</v>
      </c>
      <c r="H21" s="28">
        <v>10</v>
      </c>
      <c r="I21" s="28">
        <v>10</v>
      </c>
      <c r="J21" s="6"/>
      <c r="K21" s="6"/>
    </row>
    <row r="22" ht="25" customHeight="1" spans="1:11">
      <c r="A22" s="16" t="s">
        <v>37</v>
      </c>
      <c r="B22" s="16" t="s">
        <v>112</v>
      </c>
      <c r="C22" s="17" t="s">
        <v>372</v>
      </c>
      <c r="D22" s="18" t="s">
        <v>40</v>
      </c>
      <c r="E22" s="18" t="s">
        <v>44</v>
      </c>
      <c r="F22" s="18" t="s">
        <v>68</v>
      </c>
      <c r="G22" s="27" t="s">
        <v>44</v>
      </c>
      <c r="H22" s="28">
        <v>10</v>
      </c>
      <c r="I22" s="28">
        <v>10</v>
      </c>
      <c r="J22" s="6"/>
      <c r="K22" s="6"/>
    </row>
    <row r="23" ht="25" customHeight="1" spans="1:11">
      <c r="A23" s="16" t="s">
        <v>64</v>
      </c>
      <c r="B23" s="16" t="s">
        <v>166</v>
      </c>
      <c r="C23" s="17" t="s">
        <v>373</v>
      </c>
      <c r="D23" s="18" t="s">
        <v>40</v>
      </c>
      <c r="E23" s="41" t="s">
        <v>374</v>
      </c>
      <c r="F23" s="18" t="s">
        <v>68</v>
      </c>
      <c r="G23" s="41" t="s">
        <v>374</v>
      </c>
      <c r="H23" s="28">
        <v>7</v>
      </c>
      <c r="I23" s="28">
        <v>7</v>
      </c>
      <c r="J23" s="6"/>
      <c r="K23" s="6"/>
    </row>
    <row r="24" ht="25" customHeight="1" spans="1:11">
      <c r="A24" s="16" t="s">
        <v>64</v>
      </c>
      <c r="B24" s="16" t="s">
        <v>166</v>
      </c>
      <c r="C24" s="17" t="s">
        <v>375</v>
      </c>
      <c r="D24" s="18" t="s">
        <v>51</v>
      </c>
      <c r="E24" s="18" t="s">
        <v>79</v>
      </c>
      <c r="F24" s="18" t="s">
        <v>68</v>
      </c>
      <c r="G24" s="27" t="s">
        <v>376</v>
      </c>
      <c r="H24" s="28">
        <v>8</v>
      </c>
      <c r="I24" s="28">
        <v>8</v>
      </c>
      <c r="J24" s="6"/>
      <c r="K24" s="6"/>
    </row>
    <row r="25" ht="25" customHeight="1" spans="1:11">
      <c r="A25" s="16" t="s">
        <v>64</v>
      </c>
      <c r="B25" s="16" t="s">
        <v>166</v>
      </c>
      <c r="C25" s="17" t="s">
        <v>377</v>
      </c>
      <c r="D25" s="18" t="s">
        <v>51</v>
      </c>
      <c r="E25" s="18" t="s">
        <v>67</v>
      </c>
      <c r="F25" s="18" t="s">
        <v>68</v>
      </c>
      <c r="G25" s="27" t="s">
        <v>195</v>
      </c>
      <c r="H25" s="28">
        <v>8</v>
      </c>
      <c r="I25" s="28">
        <v>7</v>
      </c>
      <c r="J25" s="6"/>
      <c r="K25" s="6"/>
    </row>
    <row r="26" ht="25" customHeight="1" spans="1:11">
      <c r="A26" s="16" t="s">
        <v>64</v>
      </c>
      <c r="B26" s="16" t="s">
        <v>169</v>
      </c>
      <c r="C26" s="17" t="s">
        <v>378</v>
      </c>
      <c r="D26" s="18" t="s">
        <v>40</v>
      </c>
      <c r="E26" s="41" t="s">
        <v>379</v>
      </c>
      <c r="F26" s="18" t="s">
        <v>68</v>
      </c>
      <c r="G26" s="41" t="s">
        <v>379</v>
      </c>
      <c r="H26" s="28">
        <v>7</v>
      </c>
      <c r="I26" s="28">
        <v>7</v>
      </c>
      <c r="J26" s="6"/>
      <c r="K26" s="6"/>
    </row>
    <row r="27" ht="25" customHeight="1" spans="1:11">
      <c r="A27" s="16" t="s">
        <v>76</v>
      </c>
      <c r="B27" s="16" t="s">
        <v>173</v>
      </c>
      <c r="C27" s="17" t="s">
        <v>380</v>
      </c>
      <c r="D27" s="18" t="s">
        <v>51</v>
      </c>
      <c r="E27" s="18" t="s">
        <v>71</v>
      </c>
      <c r="F27" s="18" t="s">
        <v>68</v>
      </c>
      <c r="G27" s="27" t="s">
        <v>198</v>
      </c>
      <c r="H27" s="28">
        <v>10</v>
      </c>
      <c r="I27" s="28">
        <v>10</v>
      </c>
      <c r="J27" s="6"/>
      <c r="K27" s="6"/>
    </row>
    <row r="28" ht="25" customHeight="1" spans="1:11">
      <c r="A28" s="16"/>
      <c r="B28" s="16"/>
      <c r="C28" s="17"/>
      <c r="D28" s="18"/>
      <c r="E28" s="18"/>
      <c r="F28" s="18"/>
      <c r="G28" s="18"/>
      <c r="H28" s="28"/>
      <c r="I28" s="28"/>
      <c r="J28" s="6"/>
      <c r="K28" s="6"/>
    </row>
    <row r="29" ht="25" customHeight="1" spans="1:11">
      <c r="A29" s="16"/>
      <c r="B29" s="16"/>
      <c r="C29" s="17"/>
      <c r="D29" s="18"/>
      <c r="E29" s="18"/>
      <c r="F29" s="18"/>
      <c r="G29" s="18"/>
      <c r="H29" s="28"/>
      <c r="I29" s="28"/>
      <c r="J29" s="6"/>
      <c r="K29" s="6"/>
    </row>
    <row r="30" ht="25" customHeight="1" spans="1:11">
      <c r="A30" s="6" t="s">
        <v>83</v>
      </c>
      <c r="B30" s="6"/>
      <c r="C30" s="6"/>
      <c r="D30" s="6"/>
      <c r="E30" s="6"/>
      <c r="F30" s="6"/>
      <c r="G30" s="6"/>
      <c r="H30" s="6"/>
      <c r="I30" s="6"/>
      <c r="J30" s="6"/>
      <c r="K30" s="6"/>
    </row>
    <row r="31" ht="25" customHeight="1" spans="1:11">
      <c r="A31" s="6" t="s">
        <v>84</v>
      </c>
      <c r="B31" s="6"/>
      <c r="C31" s="6"/>
      <c r="D31" s="6"/>
      <c r="E31" s="6"/>
      <c r="F31" s="6"/>
      <c r="G31" s="6"/>
      <c r="H31" s="6" t="s">
        <v>85</v>
      </c>
      <c r="I31" s="6" t="s">
        <v>86</v>
      </c>
      <c r="J31" s="6" t="s">
        <v>87</v>
      </c>
      <c r="K31" s="6"/>
    </row>
    <row r="32" ht="25" customHeight="1" spans="1:11">
      <c r="A32" s="6"/>
      <c r="B32" s="6"/>
      <c r="C32" s="6"/>
      <c r="D32" s="6"/>
      <c r="E32" s="6"/>
      <c r="F32" s="6"/>
      <c r="G32" s="6"/>
      <c r="H32" s="6">
        <f>IF(SUM(H15:H29)&lt;&gt;0,SUM(G6,H15:H29),"")</f>
        <v>100</v>
      </c>
      <c r="I32" s="6">
        <f>IF(SUM(I15:I29)&lt;&gt;0,SUM(I6,I15:I29),"")</f>
        <v>85.91</v>
      </c>
      <c r="J32" s="6" t="str">
        <f>IFERROR(IF(I32&lt;&gt;0,LOOKUP(I32,{0;60;80;90;101},{"差";"中";"良";"优";""}),""),"")</f>
        <v>良</v>
      </c>
      <c r="K32" s="6"/>
    </row>
    <row r="33" ht="69" customHeight="1" spans="1:11">
      <c r="A33" s="10" t="s">
        <v>88</v>
      </c>
      <c r="B33" s="10"/>
      <c r="C33" s="10"/>
      <c r="D33" s="10"/>
      <c r="E33" s="10"/>
      <c r="F33" s="10"/>
      <c r="G33" s="10"/>
      <c r="H33" s="10"/>
      <c r="I33" s="10"/>
      <c r="J33" s="10"/>
      <c r="K33" s="10"/>
    </row>
    <row r="34" spans="1:11">
      <c r="A34" s="19" t="s">
        <v>89</v>
      </c>
      <c r="B34" s="19"/>
      <c r="C34" s="19"/>
      <c r="D34" s="19"/>
      <c r="E34" s="19"/>
      <c r="F34" s="19"/>
      <c r="G34" s="19"/>
      <c r="H34" s="19"/>
      <c r="I34" s="19"/>
      <c r="J34" s="19"/>
      <c r="K34" s="19"/>
    </row>
    <row r="35" spans="1:11">
      <c r="A35" s="19" t="s">
        <v>90</v>
      </c>
      <c r="B35" s="19"/>
      <c r="C35" s="19"/>
      <c r="D35" s="19"/>
      <c r="E35" s="19"/>
      <c r="F35" s="19"/>
      <c r="G35" s="19"/>
      <c r="H35" s="19"/>
      <c r="I35" s="19"/>
      <c r="J35" s="19"/>
      <c r="K35" s="19"/>
    </row>
    <row r="36" spans="1:10">
      <c r="A36" s="20"/>
      <c r="B36" s="20"/>
      <c r="C36" s="20"/>
      <c r="D36" s="20"/>
      <c r="E36" s="20"/>
      <c r="F36" s="20"/>
      <c r="G36" s="20"/>
      <c r="H36" s="20"/>
      <c r="I36" s="20"/>
      <c r="J36" s="20"/>
    </row>
  </sheetData>
  <sheetProtection formatCells="0" formatColumns="0" formatRows="0" insertRows="0" insertColumns="0" insertHyperlinks="0" deleteColumns="0" deleteRows="0" sort="0" autoFilter="0" pivotTables="0"/>
  <mergeCells count="48">
    <mergeCell ref="A1:K1"/>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A30:C30"/>
    <mergeCell ref="D30:K30"/>
    <mergeCell ref="J31:K31"/>
    <mergeCell ref="J32:K32"/>
    <mergeCell ref="A33:K33"/>
    <mergeCell ref="A34:K34"/>
    <mergeCell ref="A35:K35"/>
    <mergeCell ref="A36:J36"/>
    <mergeCell ref="A10:A11"/>
    <mergeCell ref="G7:G9"/>
    <mergeCell ref="G13:G14"/>
    <mergeCell ref="H13:H14"/>
    <mergeCell ref="I13:I14"/>
    <mergeCell ref="K6:K9"/>
    <mergeCell ref="A5:B9"/>
    <mergeCell ref="I7:J9"/>
    <mergeCell ref="J13:K14"/>
    <mergeCell ref="A31:G32"/>
  </mergeCells>
  <pageMargins left="0.75" right="0.75" top="1" bottom="1" header="0.511805555555556" footer="0.511805555555556"/>
  <pageSetup paperSize="9" scale="67" fitToHeight="0"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G17" sqref="G17"/>
    </sheetView>
  </sheetViews>
  <sheetFormatPr defaultColWidth="9" defaultRowHeight="14.25"/>
  <cols>
    <col min="1" max="1" width="9.25" style="2" customWidth="1"/>
    <col min="2" max="2" width="9" style="2"/>
    <col min="3" max="3" width="23.4416666666667" style="2" customWidth="1"/>
    <col min="4" max="6" width="13.5583333333333" style="2" customWidth="1"/>
    <col min="7" max="7" width="11.8916666666667" style="2" customWidth="1"/>
    <col min="8" max="8" width="8.66666666666667" style="2" customWidth="1"/>
    <col min="9" max="9" width="9" style="2"/>
    <col min="10" max="10" width="8.38333333333333" style="2" customWidth="1"/>
    <col min="11" max="11" width="10.8833333333333" style="2" customWidth="1"/>
    <col min="12" max="16384" width="9" style="2"/>
  </cols>
  <sheetData>
    <row r="1" ht="27" customHeight="1" spans="1:11">
      <c r="A1" s="3" t="s">
        <v>0</v>
      </c>
      <c r="B1" s="3"/>
      <c r="C1" s="3"/>
      <c r="D1" s="3"/>
      <c r="E1" s="3"/>
      <c r="F1" s="3"/>
      <c r="G1" s="3"/>
      <c r="H1" s="3"/>
      <c r="I1" s="3"/>
      <c r="J1" s="3"/>
      <c r="K1" s="3"/>
    </row>
    <row r="2" s="1" customFormat="1" ht="12.75" spans="1:11">
      <c r="A2" s="4" t="s">
        <v>1</v>
      </c>
      <c r="B2" s="5"/>
      <c r="C2" s="5"/>
      <c r="D2" s="5"/>
      <c r="E2" s="5"/>
      <c r="F2" s="5"/>
      <c r="G2" s="5"/>
      <c r="H2" s="5"/>
      <c r="I2" s="5"/>
      <c r="J2" s="29"/>
      <c r="K2" s="30" t="s">
        <v>2</v>
      </c>
    </row>
    <row r="3" ht="25" customHeight="1" spans="1:11">
      <c r="A3" s="6" t="s">
        <v>3</v>
      </c>
      <c r="B3" s="6"/>
      <c r="C3" s="7" t="s">
        <v>381</v>
      </c>
      <c r="D3" s="7"/>
      <c r="E3" s="7"/>
      <c r="F3" s="7"/>
      <c r="G3" s="7"/>
      <c r="H3" s="7"/>
      <c r="I3" s="7"/>
      <c r="J3" s="7"/>
      <c r="K3" s="7"/>
    </row>
    <row r="4" ht="25" customHeight="1" spans="1:11">
      <c r="A4" s="6" t="s">
        <v>5</v>
      </c>
      <c r="B4" s="6"/>
      <c r="C4" s="7" t="s">
        <v>6</v>
      </c>
      <c r="D4" s="7"/>
      <c r="E4" s="7"/>
      <c r="F4" s="6" t="s">
        <v>7</v>
      </c>
      <c r="G4" s="7" t="s">
        <v>8</v>
      </c>
      <c r="H4" s="7"/>
      <c r="I4" s="7"/>
      <c r="J4" s="7"/>
      <c r="K4" s="7"/>
    </row>
    <row r="5" ht="25" customHeight="1" spans="1:11">
      <c r="A5" s="6" t="s">
        <v>9</v>
      </c>
      <c r="B5" s="6"/>
      <c r="C5" s="6"/>
      <c r="D5" s="6" t="s">
        <v>10</v>
      </c>
      <c r="E5" s="6" t="s">
        <v>11</v>
      </c>
      <c r="F5" s="6" t="s">
        <v>12</v>
      </c>
      <c r="G5" s="6" t="s">
        <v>13</v>
      </c>
      <c r="H5" s="6" t="s">
        <v>14</v>
      </c>
      <c r="I5" s="6" t="s">
        <v>15</v>
      </c>
      <c r="J5" s="6"/>
      <c r="K5" s="31" t="s">
        <v>16</v>
      </c>
    </row>
    <row r="6" ht="25" customHeight="1" spans="1:11">
      <c r="A6" s="6"/>
      <c r="B6" s="6"/>
      <c r="C6" s="8" t="s">
        <v>17</v>
      </c>
      <c r="D6" s="9">
        <f t="shared" ref="D6:F6" si="0">SUM(D7:D9)</f>
        <v>20.84</v>
      </c>
      <c r="E6" s="9">
        <f t="shared" si="0"/>
        <v>20.84</v>
      </c>
      <c r="F6" s="9">
        <f t="shared" si="0"/>
        <v>20.84</v>
      </c>
      <c r="G6" s="6">
        <v>10</v>
      </c>
      <c r="H6" s="21">
        <f t="shared" ref="H6:H9" si="1">IFERROR(ROUND(F6/E6*100,2),"")</f>
        <v>100</v>
      </c>
      <c r="I6" s="11">
        <f>IFERROR(ROUND(H6*G6/100,2),"")</f>
        <v>10</v>
      </c>
      <c r="J6" s="11"/>
      <c r="K6" s="31"/>
    </row>
    <row r="7" ht="25" customHeight="1" spans="1:11">
      <c r="A7" s="6"/>
      <c r="B7" s="6"/>
      <c r="C7" s="8" t="s">
        <v>18</v>
      </c>
      <c r="D7" s="9">
        <v>20.84</v>
      </c>
      <c r="E7" s="9">
        <v>20.84</v>
      </c>
      <c r="F7" s="9">
        <v>20.84</v>
      </c>
      <c r="G7" s="22"/>
      <c r="H7" s="21">
        <f t="shared" si="1"/>
        <v>100</v>
      </c>
      <c r="I7" s="32"/>
      <c r="J7" s="33"/>
      <c r="K7" s="31"/>
    </row>
    <row r="8" ht="25" customHeight="1" spans="1:11">
      <c r="A8" s="6"/>
      <c r="B8" s="6"/>
      <c r="C8" s="10" t="s">
        <v>19</v>
      </c>
      <c r="D8" s="11"/>
      <c r="E8" s="11"/>
      <c r="F8" s="11"/>
      <c r="G8" s="23"/>
      <c r="H8" s="21" t="str">
        <f t="shared" si="1"/>
        <v/>
      </c>
      <c r="I8" s="34"/>
      <c r="J8" s="35"/>
      <c r="K8" s="31"/>
    </row>
    <row r="9" ht="25" customHeight="1" spans="1:11">
      <c r="A9" s="6"/>
      <c r="B9" s="6"/>
      <c r="C9" s="10" t="s">
        <v>20</v>
      </c>
      <c r="D9" s="12"/>
      <c r="E9" s="12"/>
      <c r="F9" s="12"/>
      <c r="G9" s="24"/>
      <c r="H9" s="21" t="str">
        <f t="shared" si="1"/>
        <v/>
      </c>
      <c r="I9" s="36"/>
      <c r="J9" s="37"/>
      <c r="K9" s="31"/>
    </row>
    <row r="10" ht="25" customHeight="1" spans="1:11">
      <c r="A10" s="6" t="s">
        <v>21</v>
      </c>
      <c r="B10" s="6" t="s">
        <v>22</v>
      </c>
      <c r="C10" s="6"/>
      <c r="D10" s="6"/>
      <c r="E10" s="6"/>
      <c r="F10" s="6"/>
      <c r="G10" s="11" t="s">
        <v>23</v>
      </c>
      <c r="H10" s="11"/>
      <c r="I10" s="11"/>
      <c r="J10" s="11"/>
      <c r="K10" s="11"/>
    </row>
    <row r="11" ht="90" customHeight="1" spans="1:11">
      <c r="A11" s="6"/>
      <c r="B11" s="14" t="s">
        <v>382</v>
      </c>
      <c r="C11" s="14"/>
      <c r="D11" s="14"/>
      <c r="E11" s="14"/>
      <c r="F11" s="14"/>
      <c r="G11" s="25" t="s">
        <v>383</v>
      </c>
      <c r="H11" s="26"/>
      <c r="I11" s="26"/>
      <c r="J11" s="26"/>
      <c r="K11" s="26"/>
    </row>
    <row r="12" ht="25" customHeight="1" spans="1:11">
      <c r="A12" s="15" t="s">
        <v>26</v>
      </c>
      <c r="B12" s="15"/>
      <c r="C12" s="15"/>
      <c r="D12" s="15"/>
      <c r="E12" s="15"/>
      <c r="F12" s="15"/>
      <c r="G12" s="15"/>
      <c r="H12" s="15"/>
      <c r="I12" s="15"/>
      <c r="J12" s="15"/>
      <c r="K12" s="15"/>
    </row>
    <row r="13" ht="25" customHeight="1" spans="1:11">
      <c r="A13" s="6" t="s">
        <v>27</v>
      </c>
      <c r="B13" s="6"/>
      <c r="C13" s="6"/>
      <c r="D13" s="6" t="s">
        <v>28</v>
      </c>
      <c r="E13" s="6"/>
      <c r="F13" s="6"/>
      <c r="G13" s="6" t="s">
        <v>29</v>
      </c>
      <c r="H13" s="6" t="s">
        <v>13</v>
      </c>
      <c r="I13" s="6" t="s">
        <v>15</v>
      </c>
      <c r="J13" s="6" t="s">
        <v>30</v>
      </c>
      <c r="K13" s="6"/>
    </row>
    <row r="14" ht="25" customHeight="1" spans="1:11">
      <c r="A14" s="6" t="s">
        <v>31</v>
      </c>
      <c r="B14" s="6" t="s">
        <v>32</v>
      </c>
      <c r="C14" s="6" t="s">
        <v>33</v>
      </c>
      <c r="D14" s="6" t="s">
        <v>34</v>
      </c>
      <c r="E14" s="6" t="s">
        <v>35</v>
      </c>
      <c r="F14" s="6" t="s">
        <v>36</v>
      </c>
      <c r="G14" s="6"/>
      <c r="H14" s="6"/>
      <c r="I14" s="6"/>
      <c r="J14" s="6"/>
      <c r="K14" s="6"/>
    </row>
    <row r="15" ht="25" customHeight="1" spans="1:11">
      <c r="A15" s="16" t="s">
        <v>37</v>
      </c>
      <c r="B15" s="16" t="s">
        <v>38</v>
      </c>
      <c r="C15" s="17" t="s">
        <v>384</v>
      </c>
      <c r="D15" s="18" t="s">
        <v>40</v>
      </c>
      <c r="E15" s="18" t="s">
        <v>44</v>
      </c>
      <c r="F15" s="18" t="s">
        <v>42</v>
      </c>
      <c r="G15" s="27" t="s">
        <v>44</v>
      </c>
      <c r="H15" s="28">
        <v>10</v>
      </c>
      <c r="I15" s="28">
        <v>10</v>
      </c>
      <c r="J15" s="6"/>
      <c r="K15" s="6"/>
    </row>
    <row r="16" ht="25" customHeight="1" spans="1:11">
      <c r="A16" s="16" t="s">
        <v>37</v>
      </c>
      <c r="B16" s="16" t="s">
        <v>38</v>
      </c>
      <c r="C16" s="17" t="s">
        <v>385</v>
      </c>
      <c r="D16" s="18" t="s">
        <v>51</v>
      </c>
      <c r="E16" s="18" t="s">
        <v>54</v>
      </c>
      <c r="F16" s="18" t="s">
        <v>53</v>
      </c>
      <c r="G16" s="27" t="s">
        <v>54</v>
      </c>
      <c r="H16" s="28">
        <v>10</v>
      </c>
      <c r="I16" s="28">
        <v>10</v>
      </c>
      <c r="J16" s="6"/>
      <c r="K16" s="6"/>
    </row>
    <row r="17" ht="25" customHeight="1" spans="1:11">
      <c r="A17" s="16" t="s">
        <v>37</v>
      </c>
      <c r="B17" s="16" t="s">
        <v>112</v>
      </c>
      <c r="C17" s="17" t="s">
        <v>386</v>
      </c>
      <c r="D17" s="18" t="s">
        <v>40</v>
      </c>
      <c r="E17" s="18" t="s">
        <v>44</v>
      </c>
      <c r="F17" s="18" t="s">
        <v>68</v>
      </c>
      <c r="G17" s="27" t="s">
        <v>44</v>
      </c>
      <c r="H17" s="28">
        <v>10</v>
      </c>
      <c r="I17" s="28">
        <v>10</v>
      </c>
      <c r="J17" s="6"/>
      <c r="K17" s="6"/>
    </row>
    <row r="18" ht="25" customHeight="1" spans="1:11">
      <c r="A18" s="16" t="s">
        <v>37</v>
      </c>
      <c r="B18" s="16" t="s">
        <v>112</v>
      </c>
      <c r="C18" s="17" t="s">
        <v>387</v>
      </c>
      <c r="D18" s="18" t="s">
        <v>60</v>
      </c>
      <c r="E18" s="18" t="s">
        <v>276</v>
      </c>
      <c r="F18" s="18" t="s">
        <v>277</v>
      </c>
      <c r="G18" s="27" t="s">
        <v>276</v>
      </c>
      <c r="H18" s="28">
        <v>10</v>
      </c>
      <c r="I18" s="28">
        <v>10</v>
      </c>
      <c r="J18" s="6"/>
      <c r="K18" s="6"/>
    </row>
    <row r="19" ht="25" customHeight="1" spans="1:11">
      <c r="A19" s="16" t="s">
        <v>37</v>
      </c>
      <c r="B19" s="16" t="s">
        <v>245</v>
      </c>
      <c r="C19" s="17" t="s">
        <v>246</v>
      </c>
      <c r="D19" s="18" t="s">
        <v>40</v>
      </c>
      <c r="E19" s="18" t="s">
        <v>388</v>
      </c>
      <c r="F19" s="18" t="s">
        <v>389</v>
      </c>
      <c r="G19" s="27" t="s">
        <v>388</v>
      </c>
      <c r="H19" s="28">
        <v>10</v>
      </c>
      <c r="I19" s="28">
        <v>10</v>
      </c>
      <c r="J19" s="6"/>
      <c r="K19" s="6"/>
    </row>
    <row r="20" ht="25" customHeight="1" spans="1:11">
      <c r="A20" s="16" t="s">
        <v>64</v>
      </c>
      <c r="B20" s="16" t="s">
        <v>65</v>
      </c>
      <c r="C20" s="17" t="s">
        <v>390</v>
      </c>
      <c r="D20" s="18" t="s">
        <v>40</v>
      </c>
      <c r="E20" s="18" t="s">
        <v>142</v>
      </c>
      <c r="F20" s="18" t="s">
        <v>68</v>
      </c>
      <c r="G20" s="27" t="s">
        <v>142</v>
      </c>
      <c r="H20" s="28">
        <v>30</v>
      </c>
      <c r="I20" s="28">
        <v>30</v>
      </c>
      <c r="J20" s="6"/>
      <c r="K20" s="6"/>
    </row>
    <row r="21" ht="25" customHeight="1" spans="1:11">
      <c r="A21" s="16" t="s">
        <v>76</v>
      </c>
      <c r="B21" s="16" t="s">
        <v>77</v>
      </c>
      <c r="C21" s="17" t="s">
        <v>391</v>
      </c>
      <c r="D21" s="18" t="s">
        <v>51</v>
      </c>
      <c r="E21" s="18" t="s">
        <v>79</v>
      </c>
      <c r="F21" s="18" t="s">
        <v>68</v>
      </c>
      <c r="G21" s="27" t="s">
        <v>44</v>
      </c>
      <c r="H21" s="28">
        <v>10</v>
      </c>
      <c r="I21" s="28">
        <v>10</v>
      </c>
      <c r="J21" s="6"/>
      <c r="K21" s="6"/>
    </row>
    <row r="22" ht="25" customHeight="1" spans="1:11">
      <c r="A22" s="16"/>
      <c r="B22" s="16"/>
      <c r="C22" s="17"/>
      <c r="D22" s="18"/>
      <c r="E22" s="18"/>
      <c r="F22" s="18"/>
      <c r="G22" s="18"/>
      <c r="H22" s="28"/>
      <c r="I22" s="28"/>
      <c r="J22" s="6"/>
      <c r="K22" s="6"/>
    </row>
    <row r="23" ht="25" customHeight="1" spans="1:11">
      <c r="A23" s="16"/>
      <c r="B23" s="16"/>
      <c r="C23" s="17"/>
      <c r="D23" s="18"/>
      <c r="E23" s="18"/>
      <c r="F23" s="18"/>
      <c r="G23" s="18"/>
      <c r="H23" s="28"/>
      <c r="I23" s="28"/>
      <c r="J23" s="6"/>
      <c r="K23" s="6"/>
    </row>
    <row r="24" ht="25" customHeight="1" spans="1:11">
      <c r="A24" s="16"/>
      <c r="B24" s="16"/>
      <c r="C24" s="17"/>
      <c r="D24" s="18"/>
      <c r="E24" s="18"/>
      <c r="F24" s="18"/>
      <c r="G24" s="18"/>
      <c r="H24" s="28"/>
      <c r="I24" s="28"/>
      <c r="J24" s="6"/>
      <c r="K24" s="6"/>
    </row>
    <row r="25" ht="25" customHeight="1" spans="1:11">
      <c r="A25" s="6" t="s">
        <v>83</v>
      </c>
      <c r="B25" s="6"/>
      <c r="C25" s="6"/>
      <c r="D25" s="6"/>
      <c r="E25" s="6"/>
      <c r="F25" s="6"/>
      <c r="G25" s="6"/>
      <c r="H25" s="6"/>
      <c r="I25" s="6"/>
      <c r="J25" s="6"/>
      <c r="K25" s="6"/>
    </row>
    <row r="26" ht="25" customHeight="1" spans="1:11">
      <c r="A26" s="6" t="s">
        <v>84</v>
      </c>
      <c r="B26" s="6"/>
      <c r="C26" s="6"/>
      <c r="D26" s="6"/>
      <c r="E26" s="6"/>
      <c r="F26" s="6"/>
      <c r="G26" s="6"/>
      <c r="H26" s="6" t="s">
        <v>85</v>
      </c>
      <c r="I26" s="6" t="s">
        <v>86</v>
      </c>
      <c r="J26" s="6" t="s">
        <v>87</v>
      </c>
      <c r="K26" s="6"/>
    </row>
    <row r="27" ht="25" customHeight="1" spans="1:11">
      <c r="A27" s="6"/>
      <c r="B27" s="6"/>
      <c r="C27" s="6"/>
      <c r="D27" s="6"/>
      <c r="E27" s="6"/>
      <c r="F27" s="6"/>
      <c r="G27" s="6"/>
      <c r="H27" s="6">
        <f>IF(SUM(H15:H24)&lt;&gt;0,SUM(G6,H15:H24),"")</f>
        <v>100</v>
      </c>
      <c r="I27" s="6">
        <f>IF(SUM(I15:I24)&lt;&gt;0,SUM(I6,I15:I24),"")</f>
        <v>100</v>
      </c>
      <c r="J27" s="6" t="str">
        <f>IFERROR(IF(I27&lt;&gt;0,LOOKUP(I27,{0;60;80;90;101},{"差";"中";"良";"优";""}),""),"")</f>
        <v>优</v>
      </c>
      <c r="K27" s="6"/>
    </row>
    <row r="28" ht="69" customHeight="1" spans="1:11">
      <c r="A28" s="10" t="s">
        <v>88</v>
      </c>
      <c r="B28" s="10"/>
      <c r="C28" s="10"/>
      <c r="D28" s="10"/>
      <c r="E28" s="10"/>
      <c r="F28" s="10"/>
      <c r="G28" s="10"/>
      <c r="H28" s="10"/>
      <c r="I28" s="10"/>
      <c r="J28" s="10"/>
      <c r="K28" s="10"/>
    </row>
    <row r="29" spans="1:11">
      <c r="A29" s="19" t="s">
        <v>89</v>
      </c>
      <c r="B29" s="19"/>
      <c r="C29" s="19"/>
      <c r="D29" s="19"/>
      <c r="E29" s="19"/>
      <c r="F29" s="19"/>
      <c r="G29" s="19"/>
      <c r="H29" s="19"/>
      <c r="I29" s="19"/>
      <c r="J29" s="19"/>
      <c r="K29" s="19"/>
    </row>
    <row r="30" spans="1:11">
      <c r="A30" s="19" t="s">
        <v>90</v>
      </c>
      <c r="B30" s="19"/>
      <c r="C30" s="19"/>
      <c r="D30" s="19"/>
      <c r="E30" s="19"/>
      <c r="F30" s="19"/>
      <c r="G30" s="19"/>
      <c r="H30" s="19"/>
      <c r="I30" s="19"/>
      <c r="J30" s="19"/>
      <c r="K30" s="19"/>
    </row>
    <row r="31" spans="1:10">
      <c r="A31" s="20"/>
      <c r="B31" s="20"/>
      <c r="C31" s="20"/>
      <c r="D31" s="20"/>
      <c r="E31" s="20"/>
      <c r="F31" s="20"/>
      <c r="G31" s="20"/>
      <c r="H31" s="20"/>
      <c r="I31" s="20"/>
      <c r="J31" s="20"/>
    </row>
  </sheetData>
  <sheetProtection formatCells="0" formatColumns="0" formatRows="0" insertRows="0" insertColumns="0" insertHyperlinks="0" deleteColumns="0" deleteRows="0" sort="0" autoFilter="0" pivotTables="0"/>
  <mergeCells count="43">
    <mergeCell ref="A1:K1"/>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G7:G9"/>
    <mergeCell ref="G13:G14"/>
    <mergeCell ref="H13:H14"/>
    <mergeCell ref="I13:I14"/>
    <mergeCell ref="K6:K9"/>
    <mergeCell ref="A5:B9"/>
    <mergeCell ref="I7:J9"/>
    <mergeCell ref="J13:K14"/>
    <mergeCell ref="A26:G27"/>
  </mergeCells>
  <pageMargins left="0.75" right="0.75" top="1" bottom="1" header="0.511805555555556" footer="0.511805555555556"/>
  <pageSetup paperSize="9" scale="67"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F6" sqref="F6"/>
    </sheetView>
  </sheetViews>
  <sheetFormatPr defaultColWidth="9" defaultRowHeight="14.25"/>
  <cols>
    <col min="1" max="1" width="9.25" style="2" customWidth="1"/>
    <col min="2" max="2" width="9" style="2"/>
    <col min="3" max="3" width="23.4416666666667" style="2" customWidth="1"/>
    <col min="4" max="6" width="13.5583333333333" style="2" customWidth="1"/>
    <col min="7" max="7" width="11.8916666666667" style="2" customWidth="1"/>
    <col min="8" max="8" width="8.66666666666667" style="2" customWidth="1"/>
    <col min="9" max="9" width="9" style="2"/>
    <col min="10" max="10" width="8.38333333333333" style="2" customWidth="1"/>
    <col min="11" max="11" width="10.8833333333333" style="2" customWidth="1"/>
    <col min="12" max="16384" width="9" style="2"/>
  </cols>
  <sheetData>
    <row r="1" ht="27" customHeight="1" spans="1:11">
      <c r="A1" s="3" t="s">
        <v>0</v>
      </c>
      <c r="B1" s="3"/>
      <c r="C1" s="3"/>
      <c r="D1" s="3"/>
      <c r="E1" s="3"/>
      <c r="F1" s="3"/>
      <c r="G1" s="3"/>
      <c r="H1" s="3"/>
      <c r="I1" s="3"/>
      <c r="J1" s="3"/>
      <c r="K1" s="3"/>
    </row>
    <row r="2" s="1" customFormat="1" ht="12.75" spans="1:11">
      <c r="A2" s="4" t="s">
        <v>1</v>
      </c>
      <c r="B2" s="5"/>
      <c r="C2" s="5"/>
      <c r="D2" s="5"/>
      <c r="E2" s="5"/>
      <c r="F2" s="5"/>
      <c r="G2" s="5"/>
      <c r="H2" s="5"/>
      <c r="I2" s="5"/>
      <c r="J2" s="29"/>
      <c r="K2" s="30" t="s">
        <v>2</v>
      </c>
    </row>
    <row r="3" ht="25" customHeight="1" spans="1:11">
      <c r="A3" s="6" t="s">
        <v>3</v>
      </c>
      <c r="B3" s="6"/>
      <c r="C3" s="7" t="s">
        <v>392</v>
      </c>
      <c r="D3" s="7"/>
      <c r="E3" s="7"/>
      <c r="F3" s="7"/>
      <c r="G3" s="7"/>
      <c r="H3" s="7"/>
      <c r="I3" s="7"/>
      <c r="J3" s="7"/>
      <c r="K3" s="7"/>
    </row>
    <row r="4" ht="25" customHeight="1" spans="1:11">
      <c r="A4" s="6" t="s">
        <v>5</v>
      </c>
      <c r="B4" s="6"/>
      <c r="C4" s="7" t="s">
        <v>6</v>
      </c>
      <c r="D4" s="7"/>
      <c r="E4" s="7"/>
      <c r="F4" s="6" t="s">
        <v>7</v>
      </c>
      <c r="G4" s="7" t="s">
        <v>8</v>
      </c>
      <c r="H4" s="7"/>
      <c r="I4" s="7"/>
      <c r="J4" s="7"/>
      <c r="K4" s="7"/>
    </row>
    <row r="5" ht="25" customHeight="1" spans="1:11">
      <c r="A5" s="6" t="s">
        <v>9</v>
      </c>
      <c r="B5" s="6"/>
      <c r="C5" s="6"/>
      <c r="D5" s="6" t="s">
        <v>10</v>
      </c>
      <c r="E5" s="6" t="s">
        <v>11</v>
      </c>
      <c r="F5" s="6" t="s">
        <v>12</v>
      </c>
      <c r="G5" s="6" t="s">
        <v>13</v>
      </c>
      <c r="H5" s="6" t="s">
        <v>14</v>
      </c>
      <c r="I5" s="6" t="s">
        <v>15</v>
      </c>
      <c r="J5" s="6"/>
      <c r="K5" s="31" t="s">
        <v>16</v>
      </c>
    </row>
    <row r="6" ht="25" customHeight="1" spans="1:11">
      <c r="A6" s="6"/>
      <c r="B6" s="6"/>
      <c r="C6" s="8" t="s">
        <v>17</v>
      </c>
      <c r="D6" s="9">
        <f t="shared" ref="D6:F6" si="0">SUM(D7:D9)</f>
        <v>5</v>
      </c>
      <c r="E6" s="9">
        <f t="shared" si="0"/>
        <v>5</v>
      </c>
      <c r="F6" s="9">
        <f t="shared" si="0"/>
        <v>1.502857</v>
      </c>
      <c r="G6" s="6">
        <v>10</v>
      </c>
      <c r="H6" s="21">
        <f t="shared" ref="H6:H9" si="1">IFERROR(ROUND(F6/E6*100,2),"")</f>
        <v>30.06</v>
      </c>
      <c r="I6" s="11">
        <f>IFERROR(ROUND(H6*G6/100,2),"")</f>
        <v>3.01</v>
      </c>
      <c r="J6" s="11"/>
      <c r="K6" s="31"/>
    </row>
    <row r="7" ht="25" customHeight="1" spans="1:11">
      <c r="A7" s="6"/>
      <c r="B7" s="6"/>
      <c r="C7" s="8" t="s">
        <v>18</v>
      </c>
      <c r="D7" s="9">
        <v>5</v>
      </c>
      <c r="E7" s="9">
        <v>5</v>
      </c>
      <c r="F7" s="9">
        <v>1.502857</v>
      </c>
      <c r="G7" s="22"/>
      <c r="H7" s="21">
        <f t="shared" si="1"/>
        <v>30.06</v>
      </c>
      <c r="I7" s="32"/>
      <c r="J7" s="33"/>
      <c r="K7" s="31"/>
    </row>
    <row r="8" ht="25" customHeight="1" spans="1:11">
      <c r="A8" s="6"/>
      <c r="B8" s="6"/>
      <c r="C8" s="10" t="s">
        <v>19</v>
      </c>
      <c r="D8" s="11"/>
      <c r="E8" s="11"/>
      <c r="F8" s="11"/>
      <c r="G8" s="23"/>
      <c r="H8" s="21" t="str">
        <f t="shared" si="1"/>
        <v/>
      </c>
      <c r="I8" s="34"/>
      <c r="J8" s="35"/>
      <c r="K8" s="31"/>
    </row>
    <row r="9" ht="25" customHeight="1" spans="1:11">
      <c r="A9" s="6"/>
      <c r="B9" s="6"/>
      <c r="C9" s="10" t="s">
        <v>20</v>
      </c>
      <c r="D9" s="12"/>
      <c r="E9" s="12"/>
      <c r="F9" s="12"/>
      <c r="G9" s="24"/>
      <c r="H9" s="21" t="str">
        <f t="shared" si="1"/>
        <v/>
      </c>
      <c r="I9" s="36"/>
      <c r="J9" s="37"/>
      <c r="K9" s="31"/>
    </row>
    <row r="10" ht="25" customHeight="1" spans="1:11">
      <c r="A10" s="6" t="s">
        <v>21</v>
      </c>
      <c r="B10" s="6" t="s">
        <v>22</v>
      </c>
      <c r="C10" s="6"/>
      <c r="D10" s="6"/>
      <c r="E10" s="6"/>
      <c r="F10" s="6"/>
      <c r="G10" s="11" t="s">
        <v>23</v>
      </c>
      <c r="H10" s="11"/>
      <c r="I10" s="11"/>
      <c r="J10" s="11"/>
      <c r="K10" s="11"/>
    </row>
    <row r="11" ht="90" customHeight="1" spans="1:11">
      <c r="A11" s="6"/>
      <c r="B11" s="14" t="s">
        <v>393</v>
      </c>
      <c r="C11" s="14"/>
      <c r="D11" s="14"/>
      <c r="E11" s="14"/>
      <c r="F11" s="14"/>
      <c r="G11" s="25" t="s">
        <v>394</v>
      </c>
      <c r="H11" s="26"/>
      <c r="I11" s="26"/>
      <c r="J11" s="26"/>
      <c r="K11" s="26"/>
    </row>
    <row r="12" ht="25" customHeight="1" spans="1:11">
      <c r="A12" s="15" t="s">
        <v>26</v>
      </c>
      <c r="B12" s="15"/>
      <c r="C12" s="15"/>
      <c r="D12" s="15"/>
      <c r="E12" s="15"/>
      <c r="F12" s="15"/>
      <c r="G12" s="15"/>
      <c r="H12" s="15"/>
      <c r="I12" s="15"/>
      <c r="J12" s="15"/>
      <c r="K12" s="15"/>
    </row>
    <row r="13" ht="25" customHeight="1" spans="1:11">
      <c r="A13" s="6" t="s">
        <v>27</v>
      </c>
      <c r="B13" s="6"/>
      <c r="C13" s="6"/>
      <c r="D13" s="6" t="s">
        <v>28</v>
      </c>
      <c r="E13" s="6"/>
      <c r="F13" s="6"/>
      <c r="G13" s="6" t="s">
        <v>29</v>
      </c>
      <c r="H13" s="6" t="s">
        <v>13</v>
      </c>
      <c r="I13" s="6" t="s">
        <v>15</v>
      </c>
      <c r="J13" s="6" t="s">
        <v>30</v>
      </c>
      <c r="K13" s="6"/>
    </row>
    <row r="14" ht="25" customHeight="1" spans="1:11">
      <c r="A14" s="6" t="s">
        <v>31</v>
      </c>
      <c r="B14" s="6" t="s">
        <v>32</v>
      </c>
      <c r="C14" s="6" t="s">
        <v>33</v>
      </c>
      <c r="D14" s="6" t="s">
        <v>34</v>
      </c>
      <c r="E14" s="6" t="s">
        <v>35</v>
      </c>
      <c r="F14" s="6" t="s">
        <v>36</v>
      </c>
      <c r="G14" s="6"/>
      <c r="H14" s="6"/>
      <c r="I14" s="6"/>
      <c r="J14" s="6"/>
      <c r="K14" s="6"/>
    </row>
    <row r="15" ht="25" customHeight="1" spans="1:11">
      <c r="A15" s="16" t="s">
        <v>37</v>
      </c>
      <c r="B15" s="16" t="s">
        <v>38</v>
      </c>
      <c r="C15" s="17" t="s">
        <v>395</v>
      </c>
      <c r="D15" s="18" t="s">
        <v>51</v>
      </c>
      <c r="E15" s="18" t="s">
        <v>48</v>
      </c>
      <c r="F15" s="18" t="s">
        <v>250</v>
      </c>
      <c r="G15" s="27" t="s">
        <v>142</v>
      </c>
      <c r="H15" s="38">
        <v>15</v>
      </c>
      <c r="I15" s="38">
        <v>0</v>
      </c>
      <c r="J15" s="39" t="s">
        <v>396</v>
      </c>
      <c r="K15" s="6"/>
    </row>
    <row r="16" ht="25" customHeight="1" spans="1:11">
      <c r="A16" s="16" t="s">
        <v>37</v>
      </c>
      <c r="B16" s="16" t="s">
        <v>112</v>
      </c>
      <c r="C16" s="17" t="s">
        <v>397</v>
      </c>
      <c r="D16" s="18" t="s">
        <v>40</v>
      </c>
      <c r="E16" s="18" t="s">
        <v>44</v>
      </c>
      <c r="F16" s="18" t="s">
        <v>68</v>
      </c>
      <c r="G16" s="27" t="s">
        <v>44</v>
      </c>
      <c r="H16" s="38">
        <v>20</v>
      </c>
      <c r="I16" s="38">
        <v>20</v>
      </c>
      <c r="J16" s="6"/>
      <c r="K16" s="6"/>
    </row>
    <row r="17" ht="25" customHeight="1" spans="1:11">
      <c r="A17" s="16" t="s">
        <v>37</v>
      </c>
      <c r="B17" s="16" t="s">
        <v>112</v>
      </c>
      <c r="C17" s="17" t="s">
        <v>398</v>
      </c>
      <c r="D17" s="18" t="s">
        <v>40</v>
      </c>
      <c r="E17" s="18" t="s">
        <v>44</v>
      </c>
      <c r="F17" s="18" t="s">
        <v>68</v>
      </c>
      <c r="G17" s="27" t="s">
        <v>44</v>
      </c>
      <c r="H17" s="38">
        <v>15</v>
      </c>
      <c r="I17" s="38">
        <v>15</v>
      </c>
      <c r="J17" s="6"/>
      <c r="K17" s="6"/>
    </row>
    <row r="18" ht="25" customHeight="1" spans="1:11">
      <c r="A18" s="16" t="s">
        <v>64</v>
      </c>
      <c r="B18" s="16" t="s">
        <v>65</v>
      </c>
      <c r="C18" s="17" t="s">
        <v>399</v>
      </c>
      <c r="D18" s="18" t="s">
        <v>51</v>
      </c>
      <c r="E18" s="18" t="s">
        <v>79</v>
      </c>
      <c r="F18" s="18" t="s">
        <v>68</v>
      </c>
      <c r="G18" s="27" t="s">
        <v>79</v>
      </c>
      <c r="H18" s="38">
        <v>30</v>
      </c>
      <c r="I18" s="38">
        <v>30</v>
      </c>
      <c r="J18" s="6"/>
      <c r="K18" s="6"/>
    </row>
    <row r="19" ht="25" customHeight="1" spans="1:11">
      <c r="A19" s="16" t="s">
        <v>76</v>
      </c>
      <c r="B19" s="16" t="s">
        <v>77</v>
      </c>
      <c r="C19" s="17" t="s">
        <v>400</v>
      </c>
      <c r="D19" s="18" t="s">
        <v>51</v>
      </c>
      <c r="E19" s="18" t="s">
        <v>79</v>
      </c>
      <c r="F19" s="18" t="s">
        <v>68</v>
      </c>
      <c r="G19" s="27" t="s">
        <v>79</v>
      </c>
      <c r="H19" s="38">
        <v>10</v>
      </c>
      <c r="I19" s="38">
        <v>10</v>
      </c>
      <c r="J19" s="6"/>
      <c r="K19" s="6"/>
    </row>
    <row r="20" ht="25" customHeight="1" spans="1:11">
      <c r="A20" s="16"/>
      <c r="B20" s="16"/>
      <c r="C20" s="17"/>
      <c r="D20" s="18"/>
      <c r="E20" s="18"/>
      <c r="F20" s="18"/>
      <c r="G20" s="18"/>
      <c r="H20" s="28"/>
      <c r="I20" s="28"/>
      <c r="J20" s="6"/>
      <c r="K20" s="6"/>
    </row>
    <row r="21" ht="25" customHeight="1" spans="1:11">
      <c r="A21" s="16"/>
      <c r="B21" s="16"/>
      <c r="C21" s="17"/>
      <c r="D21" s="18"/>
      <c r="E21" s="18"/>
      <c r="F21" s="18"/>
      <c r="G21" s="18"/>
      <c r="H21" s="28"/>
      <c r="I21" s="28"/>
      <c r="J21" s="6"/>
      <c r="K21" s="6"/>
    </row>
    <row r="22" ht="25" customHeight="1" spans="1:11">
      <c r="A22" s="16"/>
      <c r="B22" s="16"/>
      <c r="C22" s="17"/>
      <c r="D22" s="18"/>
      <c r="E22" s="18"/>
      <c r="F22" s="18"/>
      <c r="G22" s="18"/>
      <c r="H22" s="28"/>
      <c r="I22" s="28"/>
      <c r="J22" s="6"/>
      <c r="K22" s="6"/>
    </row>
    <row r="23" ht="25" customHeight="1" spans="1:11">
      <c r="A23" s="16"/>
      <c r="B23" s="16"/>
      <c r="C23" s="17"/>
      <c r="D23" s="18"/>
      <c r="E23" s="18"/>
      <c r="F23" s="18"/>
      <c r="G23" s="18"/>
      <c r="H23" s="28"/>
      <c r="I23" s="28"/>
      <c r="J23" s="6"/>
      <c r="K23" s="6"/>
    </row>
    <row r="24" ht="25" customHeight="1" spans="1:11">
      <c r="A24" s="16"/>
      <c r="B24" s="16"/>
      <c r="C24" s="17"/>
      <c r="D24" s="18"/>
      <c r="E24" s="18"/>
      <c r="F24" s="18"/>
      <c r="G24" s="18"/>
      <c r="H24" s="28"/>
      <c r="I24" s="28"/>
      <c r="J24" s="6"/>
      <c r="K24" s="6"/>
    </row>
    <row r="25" ht="25" customHeight="1" spans="1:11">
      <c r="A25" s="6" t="s">
        <v>83</v>
      </c>
      <c r="B25" s="6"/>
      <c r="C25" s="6"/>
      <c r="D25" s="6"/>
      <c r="E25" s="6"/>
      <c r="F25" s="6"/>
      <c r="G25" s="6"/>
      <c r="H25" s="6"/>
      <c r="I25" s="6"/>
      <c r="J25" s="6"/>
      <c r="K25" s="6"/>
    </row>
    <row r="26" ht="25" customHeight="1" spans="1:11">
      <c r="A26" s="6" t="s">
        <v>84</v>
      </c>
      <c r="B26" s="6"/>
      <c r="C26" s="6"/>
      <c r="D26" s="6"/>
      <c r="E26" s="6"/>
      <c r="F26" s="6"/>
      <c r="G26" s="6"/>
      <c r="H26" s="6" t="s">
        <v>85</v>
      </c>
      <c r="I26" s="6" t="s">
        <v>86</v>
      </c>
      <c r="J26" s="6" t="s">
        <v>87</v>
      </c>
      <c r="K26" s="6"/>
    </row>
    <row r="27" ht="25" customHeight="1" spans="1:11">
      <c r="A27" s="6"/>
      <c r="B27" s="6"/>
      <c r="C27" s="6"/>
      <c r="D27" s="6"/>
      <c r="E27" s="6"/>
      <c r="F27" s="6"/>
      <c r="G27" s="6"/>
      <c r="H27" s="6">
        <f>IF(SUM(H15:H24)&lt;&gt;0,SUM(G6,H15:H24),"")</f>
        <v>100</v>
      </c>
      <c r="I27" s="6">
        <f>IF(SUM(I15:I24)&lt;&gt;0,SUM(I6,I15:I24),"")</f>
        <v>78.01</v>
      </c>
      <c r="J27" s="6" t="str">
        <f>IFERROR(IF(I27&lt;&gt;0,LOOKUP(I27,{0;60;80;90;101},{"差";"中";"良";"优";""}),""),"")</f>
        <v>中</v>
      </c>
      <c r="K27" s="6"/>
    </row>
    <row r="28" ht="69" customHeight="1" spans="1:11">
      <c r="A28" s="10" t="s">
        <v>88</v>
      </c>
      <c r="B28" s="10"/>
      <c r="C28" s="10"/>
      <c r="D28" s="10"/>
      <c r="E28" s="10"/>
      <c r="F28" s="10"/>
      <c r="G28" s="10"/>
      <c r="H28" s="10"/>
      <c r="I28" s="10"/>
      <c r="J28" s="10"/>
      <c r="K28" s="10"/>
    </row>
    <row r="29" spans="1:11">
      <c r="A29" s="19" t="s">
        <v>89</v>
      </c>
      <c r="B29" s="19"/>
      <c r="C29" s="19"/>
      <c r="D29" s="19"/>
      <c r="E29" s="19"/>
      <c r="F29" s="19"/>
      <c r="G29" s="19"/>
      <c r="H29" s="19"/>
      <c r="I29" s="19"/>
      <c r="J29" s="19"/>
      <c r="K29" s="19"/>
    </row>
    <row r="30" spans="1:11">
      <c r="A30" s="19" t="s">
        <v>90</v>
      </c>
      <c r="B30" s="19"/>
      <c r="C30" s="19"/>
      <c r="D30" s="19"/>
      <c r="E30" s="19"/>
      <c r="F30" s="19"/>
      <c r="G30" s="19"/>
      <c r="H30" s="19"/>
      <c r="I30" s="19"/>
      <c r="J30" s="19"/>
      <c r="K30" s="19"/>
    </row>
    <row r="31" spans="1:10">
      <c r="A31" s="20"/>
      <c r="B31" s="20"/>
      <c r="C31" s="20"/>
      <c r="D31" s="20"/>
      <c r="E31" s="20"/>
      <c r="F31" s="20"/>
      <c r="G31" s="20"/>
      <c r="H31" s="20"/>
      <c r="I31" s="20"/>
      <c r="J31" s="20"/>
    </row>
  </sheetData>
  <sheetProtection formatCells="0" formatColumns="0" formatRows="0" insertRows="0" insertColumns="0" insertHyperlinks="0" deleteColumns="0" deleteRows="0" sort="0" autoFilter="0" pivotTables="0"/>
  <mergeCells count="43">
    <mergeCell ref="A1:K1"/>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G7:G9"/>
    <mergeCell ref="G13:G14"/>
    <mergeCell ref="H13:H14"/>
    <mergeCell ref="I13:I14"/>
    <mergeCell ref="K6:K9"/>
    <mergeCell ref="A5:B9"/>
    <mergeCell ref="I7:J9"/>
    <mergeCell ref="J13:K14"/>
    <mergeCell ref="A26:G27"/>
  </mergeCells>
  <pageMargins left="0.75" right="0.75" top="1" bottom="1" header="0.511805555555556" footer="0.511805555555556"/>
  <pageSetup paperSize="9" scale="67"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2" workbookViewId="0">
      <selection activeCell="F7" sqref="F7"/>
    </sheetView>
  </sheetViews>
  <sheetFormatPr defaultColWidth="9" defaultRowHeight="14.25"/>
  <cols>
    <col min="1" max="1" width="9.25" style="2" customWidth="1"/>
    <col min="2" max="2" width="9" style="2"/>
    <col min="3" max="3" width="23.4416666666667" style="2" customWidth="1"/>
    <col min="4" max="6" width="13.5583333333333" style="2" customWidth="1"/>
    <col min="7" max="7" width="11.8916666666667" style="2" customWidth="1"/>
    <col min="8" max="8" width="8.66666666666667" style="2" customWidth="1"/>
    <col min="9" max="9" width="9" style="2"/>
    <col min="10" max="10" width="8.38333333333333" style="2" customWidth="1"/>
    <col min="11" max="11" width="10.8833333333333" style="2" customWidth="1"/>
    <col min="12" max="16384" width="9" style="2"/>
  </cols>
  <sheetData>
    <row r="1" ht="27" customHeight="1" spans="1:11">
      <c r="A1" s="3" t="s">
        <v>0</v>
      </c>
      <c r="B1" s="3"/>
      <c r="C1" s="3"/>
      <c r="D1" s="3"/>
      <c r="E1" s="3"/>
      <c r="F1" s="3"/>
      <c r="G1" s="3"/>
      <c r="H1" s="3"/>
      <c r="I1" s="3"/>
      <c r="J1" s="3"/>
      <c r="K1" s="3"/>
    </row>
    <row r="2" s="1" customFormat="1" ht="12.75" spans="1:11">
      <c r="A2" s="4" t="s">
        <v>1</v>
      </c>
      <c r="B2" s="5"/>
      <c r="C2" s="5"/>
      <c r="D2" s="5"/>
      <c r="E2" s="5"/>
      <c r="F2" s="5"/>
      <c r="G2" s="5"/>
      <c r="H2" s="5"/>
      <c r="I2" s="5"/>
      <c r="J2" s="29"/>
      <c r="K2" s="30" t="s">
        <v>2</v>
      </c>
    </row>
    <row r="3" ht="25" customHeight="1" spans="1:11">
      <c r="A3" s="6" t="s">
        <v>3</v>
      </c>
      <c r="B3" s="6"/>
      <c r="C3" s="7" t="s">
        <v>401</v>
      </c>
      <c r="D3" s="7"/>
      <c r="E3" s="7"/>
      <c r="F3" s="7"/>
      <c r="G3" s="7"/>
      <c r="H3" s="7"/>
      <c r="I3" s="7"/>
      <c r="J3" s="7"/>
      <c r="K3" s="7"/>
    </row>
    <row r="4" ht="25" customHeight="1" spans="1:11">
      <c r="A4" s="6" t="s">
        <v>5</v>
      </c>
      <c r="B4" s="6"/>
      <c r="C4" s="7" t="s">
        <v>6</v>
      </c>
      <c r="D4" s="7"/>
      <c r="E4" s="7"/>
      <c r="F4" s="6" t="s">
        <v>7</v>
      </c>
      <c r="G4" s="7" t="s">
        <v>8</v>
      </c>
      <c r="H4" s="7"/>
      <c r="I4" s="7"/>
      <c r="J4" s="7"/>
      <c r="K4" s="7"/>
    </row>
    <row r="5" ht="25" customHeight="1" spans="1:11">
      <c r="A5" s="6" t="s">
        <v>9</v>
      </c>
      <c r="B5" s="6"/>
      <c r="C5" s="6"/>
      <c r="D5" s="6" t="s">
        <v>10</v>
      </c>
      <c r="E5" s="6" t="s">
        <v>11</v>
      </c>
      <c r="F5" s="6" t="s">
        <v>12</v>
      </c>
      <c r="G5" s="6" t="s">
        <v>13</v>
      </c>
      <c r="H5" s="6" t="s">
        <v>14</v>
      </c>
      <c r="I5" s="6" t="s">
        <v>15</v>
      </c>
      <c r="J5" s="6"/>
      <c r="K5" s="31" t="s">
        <v>16</v>
      </c>
    </row>
    <row r="6" ht="25" customHeight="1" spans="1:11">
      <c r="A6" s="6"/>
      <c r="B6" s="6"/>
      <c r="C6" s="8" t="s">
        <v>17</v>
      </c>
      <c r="D6" s="9">
        <f t="shared" ref="D6:F6" si="0">SUM(D7:D9)</f>
        <v>308</v>
      </c>
      <c r="E6" s="9">
        <f t="shared" si="0"/>
        <v>308</v>
      </c>
      <c r="F6" s="9">
        <f t="shared" si="0"/>
        <v>16.996</v>
      </c>
      <c r="G6" s="6">
        <v>10</v>
      </c>
      <c r="H6" s="21">
        <f t="shared" ref="H6:H9" si="1">IFERROR(ROUND(F6/E6*100,2),"")</f>
        <v>5.52</v>
      </c>
      <c r="I6" s="11">
        <f>IFERROR(ROUND(H6*G6/100,2),"")</f>
        <v>0.55</v>
      </c>
      <c r="J6" s="11"/>
      <c r="K6" s="31"/>
    </row>
    <row r="7" ht="25" customHeight="1" spans="1:11">
      <c r="A7" s="6"/>
      <c r="B7" s="6"/>
      <c r="C7" s="8" t="s">
        <v>18</v>
      </c>
      <c r="D7" s="9">
        <v>308</v>
      </c>
      <c r="E7" s="9">
        <v>308</v>
      </c>
      <c r="F7" s="9">
        <v>16.996</v>
      </c>
      <c r="G7" s="22"/>
      <c r="H7" s="21">
        <f t="shared" si="1"/>
        <v>5.52</v>
      </c>
      <c r="I7" s="32"/>
      <c r="J7" s="33"/>
      <c r="K7" s="31"/>
    </row>
    <row r="8" ht="25" customHeight="1" spans="1:11">
      <c r="A8" s="6"/>
      <c r="B8" s="6"/>
      <c r="C8" s="10" t="s">
        <v>19</v>
      </c>
      <c r="D8" s="11"/>
      <c r="E8" s="11"/>
      <c r="F8" s="11"/>
      <c r="G8" s="23"/>
      <c r="H8" s="21" t="str">
        <f t="shared" si="1"/>
        <v/>
      </c>
      <c r="I8" s="34"/>
      <c r="J8" s="35"/>
      <c r="K8" s="31"/>
    </row>
    <row r="9" ht="25" customHeight="1" spans="1:11">
      <c r="A9" s="6"/>
      <c r="B9" s="6"/>
      <c r="C9" s="10" t="s">
        <v>20</v>
      </c>
      <c r="D9" s="12"/>
      <c r="E9" s="12"/>
      <c r="F9" s="12"/>
      <c r="G9" s="24"/>
      <c r="H9" s="21" t="str">
        <f t="shared" si="1"/>
        <v/>
      </c>
      <c r="I9" s="36"/>
      <c r="J9" s="37"/>
      <c r="K9" s="31"/>
    </row>
    <row r="10" ht="25" customHeight="1" spans="1:11">
      <c r="A10" s="6" t="s">
        <v>21</v>
      </c>
      <c r="B10" s="6" t="s">
        <v>22</v>
      </c>
      <c r="C10" s="6"/>
      <c r="D10" s="6"/>
      <c r="E10" s="6"/>
      <c r="F10" s="6"/>
      <c r="G10" s="11" t="s">
        <v>23</v>
      </c>
      <c r="H10" s="11"/>
      <c r="I10" s="11"/>
      <c r="J10" s="11"/>
      <c r="K10" s="11"/>
    </row>
    <row r="11" ht="90" customHeight="1" spans="1:11">
      <c r="A11" s="6"/>
      <c r="B11" s="14" t="s">
        <v>402</v>
      </c>
      <c r="C11" s="14"/>
      <c r="D11" s="14"/>
      <c r="E11" s="14"/>
      <c r="F11" s="14"/>
      <c r="G11" s="25" t="s">
        <v>403</v>
      </c>
      <c r="H11" s="26"/>
      <c r="I11" s="26"/>
      <c r="J11" s="26"/>
      <c r="K11" s="26"/>
    </row>
    <row r="12" ht="25" customHeight="1" spans="1:11">
      <c r="A12" s="15" t="s">
        <v>26</v>
      </c>
      <c r="B12" s="15"/>
      <c r="C12" s="15"/>
      <c r="D12" s="15"/>
      <c r="E12" s="15"/>
      <c r="F12" s="15"/>
      <c r="G12" s="15"/>
      <c r="H12" s="15"/>
      <c r="I12" s="15"/>
      <c r="J12" s="15"/>
      <c r="K12" s="15"/>
    </row>
    <row r="13" ht="25" customHeight="1" spans="1:11">
      <c r="A13" s="6" t="s">
        <v>27</v>
      </c>
      <c r="B13" s="6"/>
      <c r="C13" s="6"/>
      <c r="D13" s="6" t="s">
        <v>28</v>
      </c>
      <c r="E13" s="6"/>
      <c r="F13" s="6"/>
      <c r="G13" s="6" t="s">
        <v>29</v>
      </c>
      <c r="H13" s="6" t="s">
        <v>13</v>
      </c>
      <c r="I13" s="6" t="s">
        <v>15</v>
      </c>
      <c r="J13" s="6" t="s">
        <v>30</v>
      </c>
      <c r="K13" s="6"/>
    </row>
    <row r="14" ht="25" customHeight="1" spans="1:11">
      <c r="A14" s="6" t="s">
        <v>31</v>
      </c>
      <c r="B14" s="6" t="s">
        <v>32</v>
      </c>
      <c r="C14" s="6" t="s">
        <v>33</v>
      </c>
      <c r="D14" s="6" t="s">
        <v>34</v>
      </c>
      <c r="E14" s="6" t="s">
        <v>35</v>
      </c>
      <c r="F14" s="6" t="s">
        <v>36</v>
      </c>
      <c r="G14" s="6"/>
      <c r="H14" s="6"/>
      <c r="I14" s="6"/>
      <c r="J14" s="6"/>
      <c r="K14" s="6"/>
    </row>
    <row r="15" ht="25" customHeight="1" spans="1:11">
      <c r="A15" s="16" t="s">
        <v>37</v>
      </c>
      <c r="B15" s="16" t="s">
        <v>38</v>
      </c>
      <c r="C15" s="17" t="s">
        <v>404</v>
      </c>
      <c r="D15" s="18" t="s">
        <v>40</v>
      </c>
      <c r="E15" s="18" t="s">
        <v>405</v>
      </c>
      <c r="F15" s="18" t="s">
        <v>406</v>
      </c>
      <c r="G15" s="40">
        <v>32</v>
      </c>
      <c r="H15" s="38">
        <v>10</v>
      </c>
      <c r="I15" s="38">
        <v>10</v>
      </c>
      <c r="J15" s="6"/>
      <c r="K15" s="6"/>
    </row>
    <row r="16" ht="25" customHeight="1" spans="1:11">
      <c r="A16" s="16" t="s">
        <v>37</v>
      </c>
      <c r="B16" s="16" t="s">
        <v>38</v>
      </c>
      <c r="C16" s="17" t="s">
        <v>407</v>
      </c>
      <c r="D16" s="18" t="s">
        <v>40</v>
      </c>
      <c r="E16" s="18" t="s">
        <v>127</v>
      </c>
      <c r="F16" s="18" t="s">
        <v>408</v>
      </c>
      <c r="G16" s="40">
        <v>10</v>
      </c>
      <c r="H16" s="38">
        <v>10</v>
      </c>
      <c r="I16" s="38">
        <v>10</v>
      </c>
      <c r="J16" s="6"/>
      <c r="K16" s="6"/>
    </row>
    <row r="17" ht="25" customHeight="1" spans="1:11">
      <c r="A17" s="16" t="s">
        <v>37</v>
      </c>
      <c r="B17" s="16" t="s">
        <v>38</v>
      </c>
      <c r="C17" s="17" t="s">
        <v>409</v>
      </c>
      <c r="D17" s="18" t="s">
        <v>51</v>
      </c>
      <c r="E17" s="18" t="s">
        <v>219</v>
      </c>
      <c r="F17" s="18" t="s">
        <v>42</v>
      </c>
      <c r="G17" s="38">
        <v>50</v>
      </c>
      <c r="H17" s="38">
        <v>10</v>
      </c>
      <c r="I17" s="38">
        <v>10</v>
      </c>
      <c r="J17" s="6"/>
      <c r="K17" s="6"/>
    </row>
    <row r="18" ht="25" customHeight="1" spans="1:11">
      <c r="A18" s="16" t="s">
        <v>37</v>
      </c>
      <c r="B18" s="16" t="s">
        <v>245</v>
      </c>
      <c r="C18" s="17" t="s">
        <v>246</v>
      </c>
      <c r="D18" s="18" t="s">
        <v>40</v>
      </c>
      <c r="E18" s="18" t="s">
        <v>410</v>
      </c>
      <c r="F18" s="18" t="s">
        <v>389</v>
      </c>
      <c r="G18" s="38">
        <v>38</v>
      </c>
      <c r="H18" s="38">
        <v>10</v>
      </c>
      <c r="I18" s="38">
        <v>10</v>
      </c>
      <c r="J18" s="6"/>
      <c r="K18" s="6"/>
    </row>
    <row r="19" ht="25" customHeight="1" spans="1:11">
      <c r="A19" s="16" t="s">
        <v>37</v>
      </c>
      <c r="B19" s="16" t="s">
        <v>245</v>
      </c>
      <c r="C19" s="17" t="s">
        <v>246</v>
      </c>
      <c r="D19" s="18" t="s">
        <v>40</v>
      </c>
      <c r="E19" s="18" t="s">
        <v>79</v>
      </c>
      <c r="F19" s="18" t="s">
        <v>411</v>
      </c>
      <c r="G19" s="40">
        <v>90</v>
      </c>
      <c r="H19" s="38">
        <v>10</v>
      </c>
      <c r="I19" s="38">
        <v>10</v>
      </c>
      <c r="J19" s="6"/>
      <c r="K19" s="6"/>
    </row>
    <row r="20" ht="25" customHeight="1" spans="1:11">
      <c r="A20" s="16" t="s">
        <v>64</v>
      </c>
      <c r="B20" s="16" t="s">
        <v>166</v>
      </c>
      <c r="C20" s="17" t="s">
        <v>412</v>
      </c>
      <c r="D20" s="18" t="s">
        <v>51</v>
      </c>
      <c r="E20" s="18" t="s">
        <v>79</v>
      </c>
      <c r="F20" s="18" t="s">
        <v>68</v>
      </c>
      <c r="G20" s="40">
        <v>94</v>
      </c>
      <c r="H20" s="38">
        <v>30</v>
      </c>
      <c r="I20" s="38">
        <v>30</v>
      </c>
      <c r="J20" s="6"/>
      <c r="K20" s="6"/>
    </row>
    <row r="21" ht="25" customHeight="1" spans="1:11">
      <c r="A21" s="16" t="s">
        <v>76</v>
      </c>
      <c r="B21" s="16" t="s">
        <v>173</v>
      </c>
      <c r="C21" s="17" t="s">
        <v>413</v>
      </c>
      <c r="D21" s="18" t="s">
        <v>51</v>
      </c>
      <c r="E21" s="18" t="s">
        <v>79</v>
      </c>
      <c r="F21" s="18" t="s">
        <v>68</v>
      </c>
      <c r="G21" s="40">
        <v>90</v>
      </c>
      <c r="H21" s="38">
        <v>10</v>
      </c>
      <c r="I21" s="38">
        <v>10</v>
      </c>
      <c r="J21" s="6"/>
      <c r="K21" s="6"/>
    </row>
    <row r="22" ht="25" customHeight="1" spans="1:11">
      <c r="A22" s="16"/>
      <c r="B22" s="16"/>
      <c r="C22" s="17"/>
      <c r="D22" s="18"/>
      <c r="E22" s="18"/>
      <c r="F22" s="18"/>
      <c r="G22" s="38"/>
      <c r="H22" s="38"/>
      <c r="I22" s="38"/>
      <c r="J22" s="6"/>
      <c r="K22" s="6"/>
    </row>
    <row r="23" ht="25" customHeight="1" spans="1:11">
      <c r="A23" s="16"/>
      <c r="B23" s="16"/>
      <c r="C23" s="17"/>
      <c r="D23" s="18"/>
      <c r="E23" s="18"/>
      <c r="F23" s="18"/>
      <c r="G23" s="38"/>
      <c r="H23" s="38"/>
      <c r="I23" s="38"/>
      <c r="J23" s="6"/>
      <c r="K23" s="6"/>
    </row>
    <row r="24" ht="25" customHeight="1" spans="1:11">
      <c r="A24" s="16"/>
      <c r="B24" s="16"/>
      <c r="C24" s="17"/>
      <c r="D24" s="18"/>
      <c r="E24" s="18"/>
      <c r="F24" s="18"/>
      <c r="G24" s="38"/>
      <c r="H24" s="38"/>
      <c r="I24" s="38"/>
      <c r="J24" s="6"/>
      <c r="K24" s="6"/>
    </row>
    <row r="25" ht="25" customHeight="1" spans="1:11">
      <c r="A25" s="6" t="s">
        <v>83</v>
      </c>
      <c r="B25" s="6"/>
      <c r="C25" s="6"/>
      <c r="D25" s="6"/>
      <c r="E25" s="6"/>
      <c r="F25" s="6"/>
      <c r="G25" s="6"/>
      <c r="H25" s="6"/>
      <c r="I25" s="6"/>
      <c r="J25" s="6"/>
      <c r="K25" s="6"/>
    </row>
    <row r="26" ht="25" customHeight="1" spans="1:11">
      <c r="A26" s="6" t="s">
        <v>84</v>
      </c>
      <c r="B26" s="6"/>
      <c r="C26" s="6"/>
      <c r="D26" s="6"/>
      <c r="E26" s="6"/>
      <c r="F26" s="6"/>
      <c r="G26" s="6"/>
      <c r="H26" s="6" t="s">
        <v>85</v>
      </c>
      <c r="I26" s="6" t="s">
        <v>86</v>
      </c>
      <c r="J26" s="6" t="s">
        <v>87</v>
      </c>
      <c r="K26" s="6"/>
    </row>
    <row r="27" ht="25" customHeight="1" spans="1:11">
      <c r="A27" s="6"/>
      <c r="B27" s="6"/>
      <c r="C27" s="6"/>
      <c r="D27" s="6"/>
      <c r="E27" s="6"/>
      <c r="F27" s="6"/>
      <c r="G27" s="6"/>
      <c r="H27" s="6">
        <f>IF(SUM(H15:H24)&lt;&gt;0,SUM(G6,H15:H24),"")</f>
        <v>100</v>
      </c>
      <c r="I27" s="6">
        <f>IF(SUM(I15:I24)&lt;&gt;0,SUM(I6,I15:I24),"")</f>
        <v>90.55</v>
      </c>
      <c r="J27" s="6" t="str">
        <f>IFERROR(IF(I27&lt;&gt;0,LOOKUP(I27,{0;60;80;90;101},{"差";"中";"良";"优";""}),""),"")</f>
        <v>优</v>
      </c>
      <c r="K27" s="6"/>
    </row>
    <row r="28" ht="69" customHeight="1" spans="1:11">
      <c r="A28" s="10" t="s">
        <v>88</v>
      </c>
      <c r="B28" s="10"/>
      <c r="C28" s="10"/>
      <c r="D28" s="10"/>
      <c r="E28" s="10"/>
      <c r="F28" s="10"/>
      <c r="G28" s="10"/>
      <c r="H28" s="10"/>
      <c r="I28" s="10"/>
      <c r="J28" s="10"/>
      <c r="K28" s="10"/>
    </row>
    <row r="29" spans="1:11">
      <c r="A29" s="19" t="s">
        <v>89</v>
      </c>
      <c r="B29" s="19"/>
      <c r="C29" s="19"/>
      <c r="D29" s="19"/>
      <c r="E29" s="19"/>
      <c r="F29" s="19"/>
      <c r="G29" s="19"/>
      <c r="H29" s="19"/>
      <c r="I29" s="19"/>
      <c r="J29" s="19"/>
      <c r="K29" s="19"/>
    </row>
    <row r="30" spans="1:11">
      <c r="A30" s="19" t="s">
        <v>90</v>
      </c>
      <c r="B30" s="19"/>
      <c r="C30" s="19"/>
      <c r="D30" s="19"/>
      <c r="E30" s="19"/>
      <c r="F30" s="19"/>
      <c r="G30" s="19"/>
      <c r="H30" s="19"/>
      <c r="I30" s="19"/>
      <c r="J30" s="19"/>
      <c r="K30" s="19"/>
    </row>
    <row r="31" spans="1:10">
      <c r="A31" s="20"/>
      <c r="B31" s="20"/>
      <c r="C31" s="20"/>
      <c r="D31" s="20"/>
      <c r="E31" s="20"/>
      <c r="F31" s="20"/>
      <c r="G31" s="20"/>
      <c r="H31" s="20"/>
      <c r="I31" s="20"/>
      <c r="J31" s="20"/>
    </row>
  </sheetData>
  <sheetProtection formatCells="0" formatColumns="0" formatRows="0" insertRows="0" insertColumns="0" insertHyperlinks="0" deleteColumns="0" deleteRows="0" sort="0" autoFilter="0" pivotTables="0"/>
  <mergeCells count="43">
    <mergeCell ref="A1:K1"/>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G7:G9"/>
    <mergeCell ref="G13:G14"/>
    <mergeCell ref="H13:H14"/>
    <mergeCell ref="I13:I14"/>
    <mergeCell ref="K6:K9"/>
    <mergeCell ref="A5:B9"/>
    <mergeCell ref="I7:J9"/>
    <mergeCell ref="J13:K14"/>
    <mergeCell ref="A26:G27"/>
  </mergeCells>
  <pageMargins left="0.75" right="0.75" top="1" bottom="1" header="0.511805555555556" footer="0.511805555555556"/>
  <pageSetup paperSize="9" scale="67"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L20" sqref="L20"/>
    </sheetView>
  </sheetViews>
  <sheetFormatPr defaultColWidth="9" defaultRowHeight="14.25"/>
  <cols>
    <col min="1" max="1" width="9.25" style="2" customWidth="1"/>
    <col min="2" max="2" width="9" style="2"/>
    <col min="3" max="3" width="23.4416666666667" style="2" customWidth="1"/>
    <col min="4" max="6" width="13.5583333333333" style="2" customWidth="1"/>
    <col min="7" max="7" width="11.8916666666667" style="2" customWidth="1"/>
    <col min="8" max="8" width="8.66666666666667" style="2" customWidth="1"/>
    <col min="9" max="9" width="9" style="2"/>
    <col min="10" max="10" width="8.38333333333333" style="2" customWidth="1"/>
    <col min="11" max="11" width="10.8833333333333" style="2" customWidth="1"/>
    <col min="12" max="16384" width="9" style="2"/>
  </cols>
  <sheetData>
    <row r="1" ht="27" customHeight="1" spans="1:11">
      <c r="A1" s="3" t="s">
        <v>0</v>
      </c>
      <c r="B1" s="3"/>
      <c r="C1" s="3"/>
      <c r="D1" s="3"/>
      <c r="E1" s="3"/>
      <c r="F1" s="3"/>
      <c r="G1" s="3"/>
      <c r="H1" s="3"/>
      <c r="I1" s="3"/>
      <c r="J1" s="3"/>
      <c r="K1" s="3"/>
    </row>
    <row r="2" s="1" customFormat="1" ht="12.75" spans="1:11">
      <c r="A2" s="4" t="s">
        <v>1</v>
      </c>
      <c r="B2" s="5"/>
      <c r="C2" s="5"/>
      <c r="D2" s="5"/>
      <c r="E2" s="5"/>
      <c r="F2" s="5"/>
      <c r="G2" s="5"/>
      <c r="H2" s="5"/>
      <c r="I2" s="5"/>
      <c r="J2" s="29"/>
      <c r="K2" s="30" t="s">
        <v>2</v>
      </c>
    </row>
    <row r="3" ht="25" customHeight="1" spans="1:11">
      <c r="A3" s="6" t="s">
        <v>3</v>
      </c>
      <c r="B3" s="6"/>
      <c r="C3" s="7" t="s">
        <v>414</v>
      </c>
      <c r="D3" s="7"/>
      <c r="E3" s="7"/>
      <c r="F3" s="7"/>
      <c r="G3" s="7"/>
      <c r="H3" s="7"/>
      <c r="I3" s="7"/>
      <c r="J3" s="7"/>
      <c r="K3" s="7"/>
    </row>
    <row r="4" ht="25" customHeight="1" spans="1:11">
      <c r="A4" s="6" t="s">
        <v>5</v>
      </c>
      <c r="B4" s="6"/>
      <c r="C4" s="7" t="s">
        <v>6</v>
      </c>
      <c r="D4" s="7"/>
      <c r="E4" s="7"/>
      <c r="F4" s="6" t="s">
        <v>7</v>
      </c>
      <c r="G4" s="7" t="s">
        <v>8</v>
      </c>
      <c r="H4" s="7"/>
      <c r="I4" s="7"/>
      <c r="J4" s="7"/>
      <c r="K4" s="7"/>
    </row>
    <row r="5" ht="25" customHeight="1" spans="1:11">
      <c r="A5" s="6" t="s">
        <v>9</v>
      </c>
      <c r="B5" s="6"/>
      <c r="C5" s="6"/>
      <c r="D5" s="6" t="s">
        <v>10</v>
      </c>
      <c r="E5" s="6" t="s">
        <v>11</v>
      </c>
      <c r="F5" s="6" t="s">
        <v>12</v>
      </c>
      <c r="G5" s="6" t="s">
        <v>13</v>
      </c>
      <c r="H5" s="6" t="s">
        <v>14</v>
      </c>
      <c r="I5" s="6" t="s">
        <v>15</v>
      </c>
      <c r="J5" s="6"/>
      <c r="K5" s="31" t="s">
        <v>16</v>
      </c>
    </row>
    <row r="6" ht="25" customHeight="1" spans="1:11">
      <c r="A6" s="6"/>
      <c r="B6" s="6"/>
      <c r="C6" s="8" t="s">
        <v>17</v>
      </c>
      <c r="D6" s="9">
        <f t="shared" ref="D6:F6" si="0">SUM(D7:D9)</f>
        <v>9</v>
      </c>
      <c r="E6" s="9">
        <f t="shared" si="0"/>
        <v>9</v>
      </c>
      <c r="F6" s="9">
        <f t="shared" si="0"/>
        <v>6.055</v>
      </c>
      <c r="G6" s="6">
        <v>10</v>
      </c>
      <c r="H6" s="21">
        <f t="shared" ref="H6:H9" si="1">IFERROR(ROUND(F6/E6*100,2),"")</f>
        <v>67.28</v>
      </c>
      <c r="I6" s="11">
        <f>IFERROR(ROUND(H6*G6/100,2),"")</f>
        <v>6.73</v>
      </c>
      <c r="J6" s="11"/>
      <c r="K6" s="31"/>
    </row>
    <row r="7" ht="25" customHeight="1" spans="1:11">
      <c r="A7" s="6"/>
      <c r="B7" s="6"/>
      <c r="C7" s="8" t="s">
        <v>18</v>
      </c>
      <c r="D7" s="9">
        <v>9</v>
      </c>
      <c r="E7" s="9">
        <v>9</v>
      </c>
      <c r="F7" s="9">
        <v>6.055</v>
      </c>
      <c r="G7" s="22"/>
      <c r="H7" s="21">
        <f t="shared" si="1"/>
        <v>67.28</v>
      </c>
      <c r="I7" s="32"/>
      <c r="J7" s="33"/>
      <c r="K7" s="31"/>
    </row>
    <row r="8" ht="25" customHeight="1" spans="1:11">
      <c r="A8" s="6"/>
      <c r="B8" s="6"/>
      <c r="C8" s="10" t="s">
        <v>19</v>
      </c>
      <c r="D8" s="11"/>
      <c r="E8" s="11"/>
      <c r="F8" s="11"/>
      <c r="G8" s="23"/>
      <c r="H8" s="21" t="str">
        <f t="shared" si="1"/>
        <v/>
      </c>
      <c r="I8" s="34"/>
      <c r="J8" s="35"/>
      <c r="K8" s="31"/>
    </row>
    <row r="9" ht="25" customHeight="1" spans="1:11">
      <c r="A9" s="6"/>
      <c r="B9" s="6"/>
      <c r="C9" s="10" t="s">
        <v>20</v>
      </c>
      <c r="D9" s="12"/>
      <c r="E9" s="12"/>
      <c r="F9" s="12"/>
      <c r="G9" s="24"/>
      <c r="H9" s="21" t="str">
        <f t="shared" si="1"/>
        <v/>
      </c>
      <c r="I9" s="36"/>
      <c r="J9" s="37"/>
      <c r="K9" s="31"/>
    </row>
    <row r="10" ht="25" customHeight="1" spans="1:11">
      <c r="A10" s="6" t="s">
        <v>21</v>
      </c>
      <c r="B10" s="6" t="s">
        <v>22</v>
      </c>
      <c r="C10" s="6"/>
      <c r="D10" s="6"/>
      <c r="E10" s="6"/>
      <c r="F10" s="6"/>
      <c r="G10" s="11" t="s">
        <v>23</v>
      </c>
      <c r="H10" s="11"/>
      <c r="I10" s="11"/>
      <c r="J10" s="11"/>
      <c r="K10" s="11"/>
    </row>
    <row r="11" ht="90" customHeight="1" spans="1:11">
      <c r="A11" s="6"/>
      <c r="B11" s="14" t="s">
        <v>415</v>
      </c>
      <c r="C11" s="14"/>
      <c r="D11" s="14"/>
      <c r="E11" s="14"/>
      <c r="F11" s="14"/>
      <c r="G11" s="25" t="s">
        <v>416</v>
      </c>
      <c r="H11" s="26"/>
      <c r="I11" s="26"/>
      <c r="J11" s="26"/>
      <c r="K11" s="26"/>
    </row>
    <row r="12" ht="25" customHeight="1" spans="1:11">
      <c r="A12" s="15" t="s">
        <v>26</v>
      </c>
      <c r="B12" s="15"/>
      <c r="C12" s="15"/>
      <c r="D12" s="15"/>
      <c r="E12" s="15"/>
      <c r="F12" s="15"/>
      <c r="G12" s="15"/>
      <c r="H12" s="15"/>
      <c r="I12" s="15"/>
      <c r="J12" s="15"/>
      <c r="K12" s="15"/>
    </row>
    <row r="13" ht="25" customHeight="1" spans="1:11">
      <c r="A13" s="6" t="s">
        <v>27</v>
      </c>
      <c r="B13" s="6"/>
      <c r="C13" s="6"/>
      <c r="D13" s="6" t="s">
        <v>28</v>
      </c>
      <c r="E13" s="6"/>
      <c r="F13" s="6"/>
      <c r="G13" s="6" t="s">
        <v>29</v>
      </c>
      <c r="H13" s="6" t="s">
        <v>13</v>
      </c>
      <c r="I13" s="6" t="s">
        <v>15</v>
      </c>
      <c r="J13" s="6" t="s">
        <v>30</v>
      </c>
      <c r="K13" s="6"/>
    </row>
    <row r="14" ht="25" customHeight="1" spans="1:11">
      <c r="A14" s="6" t="s">
        <v>31</v>
      </c>
      <c r="B14" s="6" t="s">
        <v>32</v>
      </c>
      <c r="C14" s="6" t="s">
        <v>33</v>
      </c>
      <c r="D14" s="6" t="s">
        <v>34</v>
      </c>
      <c r="E14" s="6" t="s">
        <v>35</v>
      </c>
      <c r="F14" s="6" t="s">
        <v>36</v>
      </c>
      <c r="G14" s="6"/>
      <c r="H14" s="6"/>
      <c r="I14" s="6"/>
      <c r="J14" s="6"/>
      <c r="K14" s="6"/>
    </row>
    <row r="15" ht="25" customHeight="1" spans="1:11">
      <c r="A15" s="16" t="s">
        <v>37</v>
      </c>
      <c r="B15" s="16" t="s">
        <v>38</v>
      </c>
      <c r="C15" s="17" t="s">
        <v>417</v>
      </c>
      <c r="D15" s="18" t="s">
        <v>51</v>
      </c>
      <c r="E15" s="18" t="s">
        <v>181</v>
      </c>
      <c r="F15" s="18" t="s">
        <v>53</v>
      </c>
      <c r="G15" s="27" t="s">
        <v>181</v>
      </c>
      <c r="H15" s="38">
        <v>15</v>
      </c>
      <c r="I15" s="38">
        <v>15</v>
      </c>
      <c r="J15" s="6"/>
      <c r="K15" s="6"/>
    </row>
    <row r="16" ht="25" customHeight="1" spans="1:11">
      <c r="A16" s="16" t="s">
        <v>37</v>
      </c>
      <c r="B16" s="16" t="s">
        <v>38</v>
      </c>
      <c r="C16" s="17" t="s">
        <v>418</v>
      </c>
      <c r="D16" s="18" t="s">
        <v>51</v>
      </c>
      <c r="E16" s="18" t="s">
        <v>354</v>
      </c>
      <c r="F16" s="18" t="s">
        <v>419</v>
      </c>
      <c r="G16" s="27" t="s">
        <v>420</v>
      </c>
      <c r="H16" s="38">
        <v>20</v>
      </c>
      <c r="I16" s="38">
        <v>20</v>
      </c>
      <c r="J16" s="6"/>
      <c r="K16" s="6"/>
    </row>
    <row r="17" ht="25" customHeight="1" spans="1:11">
      <c r="A17" s="16" t="s">
        <v>37</v>
      </c>
      <c r="B17" s="16" t="s">
        <v>38</v>
      </c>
      <c r="C17" s="17" t="s">
        <v>421</v>
      </c>
      <c r="D17" s="18" t="s">
        <v>51</v>
      </c>
      <c r="E17" s="18" t="s">
        <v>47</v>
      </c>
      <c r="F17" s="18" t="s">
        <v>419</v>
      </c>
      <c r="G17" s="27" t="s">
        <v>422</v>
      </c>
      <c r="H17" s="38">
        <v>15</v>
      </c>
      <c r="I17" s="38">
        <v>15</v>
      </c>
      <c r="J17" s="6"/>
      <c r="K17" s="6"/>
    </row>
    <row r="18" ht="25" customHeight="1" spans="1:11">
      <c r="A18" s="16" t="s">
        <v>64</v>
      </c>
      <c r="B18" s="16" t="s">
        <v>423</v>
      </c>
      <c r="C18" s="17" t="s">
        <v>424</v>
      </c>
      <c r="D18" s="18" t="s">
        <v>51</v>
      </c>
      <c r="E18" s="18" t="s">
        <v>181</v>
      </c>
      <c r="F18" s="18" t="s">
        <v>419</v>
      </c>
      <c r="G18" s="27" t="s">
        <v>47</v>
      </c>
      <c r="H18" s="38">
        <v>20</v>
      </c>
      <c r="I18" s="38">
        <v>15</v>
      </c>
      <c r="J18" s="39" t="s">
        <v>425</v>
      </c>
      <c r="K18" s="6"/>
    </row>
    <row r="19" ht="25" customHeight="1" spans="1:11">
      <c r="A19" s="16" t="s">
        <v>64</v>
      </c>
      <c r="B19" s="16" t="s">
        <v>423</v>
      </c>
      <c r="C19" s="17" t="s">
        <v>426</v>
      </c>
      <c r="D19" s="18" t="s">
        <v>427</v>
      </c>
      <c r="E19" s="18" t="s">
        <v>54</v>
      </c>
      <c r="F19" s="18" t="s">
        <v>428</v>
      </c>
      <c r="G19" s="27" t="s">
        <v>142</v>
      </c>
      <c r="H19" s="38">
        <v>10</v>
      </c>
      <c r="I19" s="38">
        <v>0</v>
      </c>
      <c r="J19" s="39" t="s">
        <v>429</v>
      </c>
      <c r="K19" s="6"/>
    </row>
    <row r="20" ht="25" customHeight="1" spans="1:11">
      <c r="A20" s="16" t="s">
        <v>76</v>
      </c>
      <c r="B20" s="16" t="s">
        <v>77</v>
      </c>
      <c r="C20" s="17" t="s">
        <v>430</v>
      </c>
      <c r="D20" s="18" t="s">
        <v>51</v>
      </c>
      <c r="E20" s="18" t="s">
        <v>79</v>
      </c>
      <c r="F20" s="18" t="s">
        <v>68</v>
      </c>
      <c r="G20" s="27" t="s">
        <v>106</v>
      </c>
      <c r="H20" s="38">
        <v>10</v>
      </c>
      <c r="I20" s="38">
        <v>10</v>
      </c>
      <c r="J20" s="6"/>
      <c r="K20" s="6"/>
    </row>
    <row r="21" ht="25" customHeight="1" spans="1:11">
      <c r="A21" s="16"/>
      <c r="B21" s="16"/>
      <c r="C21" s="17"/>
      <c r="D21" s="18"/>
      <c r="E21" s="18"/>
      <c r="F21" s="18"/>
      <c r="G21" s="18"/>
      <c r="H21" s="38"/>
      <c r="I21" s="38"/>
      <c r="J21" s="6"/>
      <c r="K21" s="6"/>
    </row>
    <row r="22" ht="25" customHeight="1" spans="1:11">
      <c r="A22" s="16"/>
      <c r="B22" s="16"/>
      <c r="C22" s="17"/>
      <c r="D22" s="18"/>
      <c r="E22" s="18"/>
      <c r="F22" s="18"/>
      <c r="G22" s="18"/>
      <c r="H22" s="38"/>
      <c r="I22" s="38"/>
      <c r="J22" s="6"/>
      <c r="K22" s="6"/>
    </row>
    <row r="23" ht="25" customHeight="1" spans="1:11">
      <c r="A23" s="16"/>
      <c r="B23" s="16"/>
      <c r="C23" s="17"/>
      <c r="D23" s="18"/>
      <c r="E23" s="18"/>
      <c r="F23" s="18"/>
      <c r="G23" s="18"/>
      <c r="H23" s="38"/>
      <c r="I23" s="38"/>
      <c r="J23" s="6"/>
      <c r="K23" s="6"/>
    </row>
    <row r="24" ht="25" customHeight="1" spans="1:11">
      <c r="A24" s="16"/>
      <c r="B24" s="16"/>
      <c r="C24" s="17"/>
      <c r="D24" s="18"/>
      <c r="E24" s="18"/>
      <c r="F24" s="18"/>
      <c r="G24" s="18"/>
      <c r="H24" s="38"/>
      <c r="I24" s="38"/>
      <c r="J24" s="6"/>
      <c r="K24" s="6"/>
    </row>
    <row r="25" ht="25" customHeight="1" spans="1:11">
      <c r="A25" s="6" t="s">
        <v>83</v>
      </c>
      <c r="B25" s="6"/>
      <c r="C25" s="6"/>
      <c r="D25" s="6"/>
      <c r="E25" s="6"/>
      <c r="F25" s="6"/>
      <c r="G25" s="6"/>
      <c r="H25" s="6"/>
      <c r="I25" s="6"/>
      <c r="J25" s="6"/>
      <c r="K25" s="6"/>
    </row>
    <row r="26" ht="25" customHeight="1" spans="1:11">
      <c r="A26" s="6" t="s">
        <v>84</v>
      </c>
      <c r="B26" s="6"/>
      <c r="C26" s="6"/>
      <c r="D26" s="6"/>
      <c r="E26" s="6"/>
      <c r="F26" s="6"/>
      <c r="G26" s="6"/>
      <c r="H26" s="6" t="s">
        <v>85</v>
      </c>
      <c r="I26" s="6" t="s">
        <v>86</v>
      </c>
      <c r="J26" s="6" t="s">
        <v>87</v>
      </c>
      <c r="K26" s="6"/>
    </row>
    <row r="27" ht="25" customHeight="1" spans="1:11">
      <c r="A27" s="6"/>
      <c r="B27" s="6"/>
      <c r="C27" s="6"/>
      <c r="D27" s="6"/>
      <c r="E27" s="6"/>
      <c r="F27" s="6"/>
      <c r="G27" s="6"/>
      <c r="H27" s="6">
        <f>IF(SUM(H15:H24)&lt;&gt;0,SUM(G6,H15:H24),"")</f>
        <v>100</v>
      </c>
      <c r="I27" s="6">
        <f>IF(SUM(I15:I24)&lt;&gt;0,SUM(I6,I15:I24),"")</f>
        <v>81.73</v>
      </c>
      <c r="J27" s="6" t="str">
        <f>IFERROR(IF(I27&lt;&gt;0,LOOKUP(I27,{0;60;80;90;101},{"差";"中";"良";"优";""}),""),"")</f>
        <v>良</v>
      </c>
      <c r="K27" s="6"/>
    </row>
    <row r="28" ht="69" customHeight="1" spans="1:11">
      <c r="A28" s="10" t="s">
        <v>88</v>
      </c>
      <c r="B28" s="10"/>
      <c r="C28" s="10"/>
      <c r="D28" s="10"/>
      <c r="E28" s="10"/>
      <c r="F28" s="10"/>
      <c r="G28" s="10"/>
      <c r="H28" s="10"/>
      <c r="I28" s="10"/>
      <c r="J28" s="10"/>
      <c r="K28" s="10"/>
    </row>
    <row r="29" spans="1:11">
      <c r="A29" s="19" t="s">
        <v>89</v>
      </c>
      <c r="B29" s="19"/>
      <c r="C29" s="19"/>
      <c r="D29" s="19"/>
      <c r="E29" s="19"/>
      <c r="F29" s="19"/>
      <c r="G29" s="19"/>
      <c r="H29" s="19"/>
      <c r="I29" s="19"/>
      <c r="J29" s="19"/>
      <c r="K29" s="19"/>
    </row>
    <row r="30" spans="1:11">
      <c r="A30" s="19" t="s">
        <v>90</v>
      </c>
      <c r="B30" s="19"/>
      <c r="C30" s="19"/>
      <c r="D30" s="19"/>
      <c r="E30" s="19"/>
      <c r="F30" s="19"/>
      <c r="G30" s="19"/>
      <c r="H30" s="19"/>
      <c r="I30" s="19"/>
      <c r="J30" s="19"/>
      <c r="K30" s="19"/>
    </row>
    <row r="31" spans="1:10">
      <c r="A31" s="20"/>
      <c r="B31" s="20"/>
      <c r="C31" s="20"/>
      <c r="D31" s="20"/>
      <c r="E31" s="20"/>
      <c r="F31" s="20"/>
      <c r="G31" s="20"/>
      <c r="H31" s="20"/>
      <c r="I31" s="20"/>
      <c r="J31" s="20"/>
    </row>
  </sheetData>
  <sheetProtection formatCells="0" formatColumns="0" formatRows="0" insertRows="0" insertColumns="0" insertHyperlinks="0" deleteColumns="0" deleteRows="0" sort="0" autoFilter="0" pivotTables="0"/>
  <mergeCells count="43">
    <mergeCell ref="A1:K1"/>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G7:G9"/>
    <mergeCell ref="G13:G14"/>
    <mergeCell ref="H13:H14"/>
    <mergeCell ref="I13:I14"/>
    <mergeCell ref="K6:K9"/>
    <mergeCell ref="A5:B9"/>
    <mergeCell ref="I7:J9"/>
    <mergeCell ref="J13:K14"/>
    <mergeCell ref="A26:G27"/>
  </mergeCells>
  <pageMargins left="0.75" right="0.75" top="1" bottom="1" header="0.511805555555556" footer="0.511805555555556"/>
  <pageSetup paperSize="9" scale="67"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L22" sqref="L22"/>
    </sheetView>
  </sheetViews>
  <sheetFormatPr defaultColWidth="9" defaultRowHeight="14.25"/>
  <cols>
    <col min="1" max="1" width="9.25" style="2" customWidth="1"/>
    <col min="2" max="2" width="9" style="2"/>
    <col min="3" max="3" width="23.4416666666667" style="2" customWidth="1"/>
    <col min="4" max="6" width="13.5583333333333" style="2" customWidth="1"/>
    <col min="7" max="7" width="11.8916666666667" style="2" customWidth="1"/>
    <col min="8" max="8" width="8.66666666666667" style="2" customWidth="1"/>
    <col min="9" max="9" width="9" style="2"/>
    <col min="10" max="10" width="8.38333333333333" style="2" customWidth="1"/>
    <col min="11" max="11" width="10.8833333333333" style="2" customWidth="1"/>
    <col min="12" max="16384" width="9" style="2"/>
  </cols>
  <sheetData>
    <row r="1" ht="27" customHeight="1" spans="1:11">
      <c r="A1" s="3" t="s">
        <v>0</v>
      </c>
      <c r="B1" s="3"/>
      <c r="C1" s="3"/>
      <c r="D1" s="3"/>
      <c r="E1" s="3"/>
      <c r="F1" s="3"/>
      <c r="G1" s="3"/>
      <c r="H1" s="3"/>
      <c r="I1" s="3"/>
      <c r="J1" s="3"/>
      <c r="K1" s="3"/>
    </row>
    <row r="2" s="1" customFormat="1" ht="12.75" spans="1:11">
      <c r="A2" s="4" t="s">
        <v>1</v>
      </c>
      <c r="B2" s="5"/>
      <c r="C2" s="5"/>
      <c r="D2" s="5"/>
      <c r="E2" s="5"/>
      <c r="F2" s="5"/>
      <c r="G2" s="5"/>
      <c r="H2" s="5"/>
      <c r="I2" s="5"/>
      <c r="J2" s="29"/>
      <c r="K2" s="30" t="s">
        <v>2</v>
      </c>
    </row>
    <row r="3" ht="25" customHeight="1" spans="1:11">
      <c r="A3" s="6" t="s">
        <v>3</v>
      </c>
      <c r="B3" s="6"/>
      <c r="C3" s="7" t="s">
        <v>431</v>
      </c>
      <c r="D3" s="7"/>
      <c r="E3" s="7"/>
      <c r="F3" s="7"/>
      <c r="G3" s="7"/>
      <c r="H3" s="7"/>
      <c r="I3" s="7"/>
      <c r="J3" s="7"/>
      <c r="K3" s="7"/>
    </row>
    <row r="4" ht="25" customHeight="1" spans="1:11">
      <c r="A4" s="6" t="s">
        <v>5</v>
      </c>
      <c r="B4" s="6"/>
      <c r="C4" s="7" t="s">
        <v>6</v>
      </c>
      <c r="D4" s="7"/>
      <c r="E4" s="7"/>
      <c r="F4" s="6" t="s">
        <v>7</v>
      </c>
      <c r="G4" s="7" t="s">
        <v>8</v>
      </c>
      <c r="H4" s="7"/>
      <c r="I4" s="7"/>
      <c r="J4" s="7"/>
      <c r="K4" s="7"/>
    </row>
    <row r="5" ht="25" customHeight="1" spans="1:11">
      <c r="A5" s="6" t="s">
        <v>9</v>
      </c>
      <c r="B5" s="6"/>
      <c r="C5" s="6"/>
      <c r="D5" s="6" t="s">
        <v>10</v>
      </c>
      <c r="E5" s="6" t="s">
        <v>11</v>
      </c>
      <c r="F5" s="6" t="s">
        <v>12</v>
      </c>
      <c r="G5" s="6" t="s">
        <v>13</v>
      </c>
      <c r="H5" s="6" t="s">
        <v>14</v>
      </c>
      <c r="I5" s="6" t="s">
        <v>15</v>
      </c>
      <c r="J5" s="6"/>
      <c r="K5" s="31" t="s">
        <v>16</v>
      </c>
    </row>
    <row r="6" ht="25" customHeight="1" spans="1:11">
      <c r="A6" s="6"/>
      <c r="B6" s="6"/>
      <c r="C6" s="8" t="s">
        <v>17</v>
      </c>
      <c r="D6" s="9">
        <f t="shared" ref="D6:F6" si="0">SUM(D7:D9)</f>
        <v>30</v>
      </c>
      <c r="E6" s="9">
        <f t="shared" si="0"/>
        <v>30</v>
      </c>
      <c r="F6" s="9">
        <f t="shared" si="0"/>
        <v>24.281976</v>
      </c>
      <c r="G6" s="6">
        <v>10</v>
      </c>
      <c r="H6" s="21">
        <f t="shared" ref="H6:H9" si="1">IFERROR(ROUND(F6/E6*100,2),"")</f>
        <v>80.94</v>
      </c>
      <c r="I6" s="11">
        <f>IFERROR(ROUND(H6*G6/100,2),"")</f>
        <v>8.09</v>
      </c>
      <c r="J6" s="11"/>
      <c r="K6" s="31"/>
    </row>
    <row r="7" ht="25" customHeight="1" spans="1:11">
      <c r="A7" s="6"/>
      <c r="B7" s="6"/>
      <c r="C7" s="8" t="s">
        <v>18</v>
      </c>
      <c r="D7" s="9">
        <v>30</v>
      </c>
      <c r="E7" s="9">
        <v>30</v>
      </c>
      <c r="F7" s="9">
        <v>24.281976</v>
      </c>
      <c r="G7" s="22"/>
      <c r="H7" s="21">
        <f t="shared" si="1"/>
        <v>80.94</v>
      </c>
      <c r="I7" s="32"/>
      <c r="J7" s="33"/>
      <c r="K7" s="31"/>
    </row>
    <row r="8" ht="25" customHeight="1" spans="1:11">
      <c r="A8" s="6"/>
      <c r="B8" s="6"/>
      <c r="C8" s="10" t="s">
        <v>19</v>
      </c>
      <c r="D8" s="11"/>
      <c r="E8" s="11"/>
      <c r="F8" s="11"/>
      <c r="G8" s="23"/>
      <c r="H8" s="21" t="str">
        <f t="shared" si="1"/>
        <v/>
      </c>
      <c r="I8" s="34"/>
      <c r="J8" s="35"/>
      <c r="K8" s="31"/>
    </row>
    <row r="9" ht="25" customHeight="1" spans="1:11">
      <c r="A9" s="6"/>
      <c r="B9" s="6"/>
      <c r="C9" s="10" t="s">
        <v>20</v>
      </c>
      <c r="D9" s="12"/>
      <c r="E9" s="12"/>
      <c r="F9" s="12"/>
      <c r="G9" s="24"/>
      <c r="H9" s="21" t="str">
        <f t="shared" si="1"/>
        <v/>
      </c>
      <c r="I9" s="36"/>
      <c r="J9" s="37"/>
      <c r="K9" s="31"/>
    </row>
    <row r="10" ht="25" customHeight="1" spans="1:11">
      <c r="A10" s="6" t="s">
        <v>21</v>
      </c>
      <c r="B10" s="6" t="s">
        <v>22</v>
      </c>
      <c r="C10" s="6"/>
      <c r="D10" s="6"/>
      <c r="E10" s="6"/>
      <c r="F10" s="6"/>
      <c r="G10" s="11" t="s">
        <v>23</v>
      </c>
      <c r="H10" s="11"/>
      <c r="I10" s="11"/>
      <c r="J10" s="11"/>
      <c r="K10" s="11"/>
    </row>
    <row r="11" ht="90" customHeight="1" spans="1:11">
      <c r="A11" s="6"/>
      <c r="B11" s="14" t="s">
        <v>432</v>
      </c>
      <c r="C11" s="14"/>
      <c r="D11" s="14"/>
      <c r="E11" s="14"/>
      <c r="F11" s="14"/>
      <c r="G11" s="25" t="s">
        <v>433</v>
      </c>
      <c r="H11" s="26"/>
      <c r="I11" s="26"/>
      <c r="J11" s="26"/>
      <c r="K11" s="26"/>
    </row>
    <row r="12" ht="25" customHeight="1" spans="1:11">
      <c r="A12" s="15" t="s">
        <v>26</v>
      </c>
      <c r="B12" s="15"/>
      <c r="C12" s="15"/>
      <c r="D12" s="15"/>
      <c r="E12" s="15"/>
      <c r="F12" s="15"/>
      <c r="G12" s="15"/>
      <c r="H12" s="15"/>
      <c r="I12" s="15"/>
      <c r="J12" s="15"/>
      <c r="K12" s="15"/>
    </row>
    <row r="13" ht="25" customHeight="1" spans="1:11">
      <c r="A13" s="6" t="s">
        <v>27</v>
      </c>
      <c r="B13" s="6"/>
      <c r="C13" s="6"/>
      <c r="D13" s="6" t="s">
        <v>28</v>
      </c>
      <c r="E13" s="6"/>
      <c r="F13" s="6"/>
      <c r="G13" s="6" t="s">
        <v>29</v>
      </c>
      <c r="H13" s="6" t="s">
        <v>13</v>
      </c>
      <c r="I13" s="6" t="s">
        <v>15</v>
      </c>
      <c r="J13" s="6" t="s">
        <v>30</v>
      </c>
      <c r="K13" s="6"/>
    </row>
    <row r="14" ht="25" customHeight="1" spans="1:11">
      <c r="A14" s="6" t="s">
        <v>31</v>
      </c>
      <c r="B14" s="6" t="s">
        <v>32</v>
      </c>
      <c r="C14" s="6" t="s">
        <v>33</v>
      </c>
      <c r="D14" s="6" t="s">
        <v>34</v>
      </c>
      <c r="E14" s="6" t="s">
        <v>35</v>
      </c>
      <c r="F14" s="6" t="s">
        <v>36</v>
      </c>
      <c r="G14" s="6"/>
      <c r="H14" s="6"/>
      <c r="I14" s="6"/>
      <c r="J14" s="6"/>
      <c r="K14" s="6"/>
    </row>
    <row r="15" ht="25" customHeight="1" spans="1:11">
      <c r="A15" s="16" t="s">
        <v>37</v>
      </c>
      <c r="B15" s="16" t="s">
        <v>38</v>
      </c>
      <c r="C15" s="17" t="s">
        <v>434</v>
      </c>
      <c r="D15" s="18" t="s">
        <v>51</v>
      </c>
      <c r="E15" s="18" t="s">
        <v>79</v>
      </c>
      <c r="F15" s="18" t="s">
        <v>68</v>
      </c>
      <c r="G15" s="27" t="s">
        <v>435</v>
      </c>
      <c r="H15" s="28">
        <v>10</v>
      </c>
      <c r="I15" s="28">
        <v>10</v>
      </c>
      <c r="J15" s="6"/>
      <c r="K15" s="6"/>
    </row>
    <row r="16" ht="25" customHeight="1" spans="1:11">
      <c r="A16" s="16" t="s">
        <v>37</v>
      </c>
      <c r="B16" s="16" t="s">
        <v>112</v>
      </c>
      <c r="C16" s="17" t="s">
        <v>436</v>
      </c>
      <c r="D16" s="18" t="s">
        <v>51</v>
      </c>
      <c r="E16" s="18" t="s">
        <v>79</v>
      </c>
      <c r="F16" s="18" t="s">
        <v>68</v>
      </c>
      <c r="G16" s="27" t="s">
        <v>437</v>
      </c>
      <c r="H16" s="28">
        <v>10</v>
      </c>
      <c r="I16" s="28">
        <v>10</v>
      </c>
      <c r="J16" s="6"/>
      <c r="K16" s="6"/>
    </row>
    <row r="17" ht="25" customHeight="1" spans="1:11">
      <c r="A17" s="16" t="s">
        <v>37</v>
      </c>
      <c r="B17" s="16" t="s">
        <v>112</v>
      </c>
      <c r="C17" s="17" t="s">
        <v>438</v>
      </c>
      <c r="D17" s="18" t="s">
        <v>51</v>
      </c>
      <c r="E17" s="18" t="s">
        <v>79</v>
      </c>
      <c r="F17" s="18" t="s">
        <v>68</v>
      </c>
      <c r="G17" s="27" t="s">
        <v>439</v>
      </c>
      <c r="H17" s="28">
        <v>10</v>
      </c>
      <c r="I17" s="28">
        <v>10</v>
      </c>
      <c r="J17" s="6"/>
      <c r="K17" s="6"/>
    </row>
    <row r="18" ht="25" customHeight="1" spans="1:11">
      <c r="A18" s="16" t="s">
        <v>37</v>
      </c>
      <c r="B18" s="16" t="s">
        <v>112</v>
      </c>
      <c r="C18" s="17" t="s">
        <v>440</v>
      </c>
      <c r="D18" s="18" t="s">
        <v>60</v>
      </c>
      <c r="E18" s="18" t="s">
        <v>54</v>
      </c>
      <c r="F18" s="18" t="s">
        <v>68</v>
      </c>
      <c r="G18" s="27" t="s">
        <v>142</v>
      </c>
      <c r="H18" s="28">
        <v>10</v>
      </c>
      <c r="I18" s="28">
        <v>10</v>
      </c>
      <c r="J18" s="6"/>
      <c r="K18" s="6"/>
    </row>
    <row r="19" ht="25" customHeight="1" spans="1:11">
      <c r="A19" s="16" t="s">
        <v>37</v>
      </c>
      <c r="B19" s="16" t="s">
        <v>112</v>
      </c>
      <c r="C19" s="17" t="s">
        <v>441</v>
      </c>
      <c r="D19" s="18" t="s">
        <v>51</v>
      </c>
      <c r="E19" s="18" t="s">
        <v>79</v>
      </c>
      <c r="F19" s="18" t="s">
        <v>68</v>
      </c>
      <c r="G19" s="27" t="s">
        <v>158</v>
      </c>
      <c r="H19" s="28">
        <v>5</v>
      </c>
      <c r="I19" s="28">
        <v>5</v>
      </c>
      <c r="J19" s="6"/>
      <c r="K19" s="6"/>
    </row>
    <row r="20" ht="25" customHeight="1" spans="1:11">
      <c r="A20" s="16" t="s">
        <v>37</v>
      </c>
      <c r="B20" s="16" t="s">
        <v>112</v>
      </c>
      <c r="C20" s="17" t="s">
        <v>442</v>
      </c>
      <c r="D20" s="18" t="s">
        <v>51</v>
      </c>
      <c r="E20" s="18" t="s">
        <v>443</v>
      </c>
      <c r="F20" s="18" t="s">
        <v>68</v>
      </c>
      <c r="G20" s="27" t="s">
        <v>44</v>
      </c>
      <c r="H20" s="28">
        <v>5</v>
      </c>
      <c r="I20" s="28">
        <v>5</v>
      </c>
      <c r="J20" s="6"/>
      <c r="K20" s="6"/>
    </row>
    <row r="21" ht="25" customHeight="1" spans="1:11">
      <c r="A21" s="16" t="s">
        <v>64</v>
      </c>
      <c r="B21" s="16" t="s">
        <v>65</v>
      </c>
      <c r="C21" s="17" t="s">
        <v>444</v>
      </c>
      <c r="D21" s="18" t="s">
        <v>51</v>
      </c>
      <c r="E21" s="18" t="s">
        <v>79</v>
      </c>
      <c r="F21" s="18" t="s">
        <v>68</v>
      </c>
      <c r="G21" s="27" t="s">
        <v>445</v>
      </c>
      <c r="H21" s="28">
        <v>30</v>
      </c>
      <c r="I21" s="28">
        <v>30</v>
      </c>
      <c r="J21" s="6"/>
      <c r="K21" s="6"/>
    </row>
    <row r="22" ht="25" customHeight="1" spans="1:11">
      <c r="A22" s="16" t="s">
        <v>76</v>
      </c>
      <c r="B22" s="16" t="s">
        <v>77</v>
      </c>
      <c r="C22" s="17" t="s">
        <v>446</v>
      </c>
      <c r="D22" s="18" t="s">
        <v>51</v>
      </c>
      <c r="E22" s="18" t="s">
        <v>71</v>
      </c>
      <c r="F22" s="18" t="s">
        <v>68</v>
      </c>
      <c r="G22" s="27" t="s">
        <v>198</v>
      </c>
      <c r="H22" s="28">
        <v>10</v>
      </c>
      <c r="I22" s="28">
        <v>10</v>
      </c>
      <c r="J22" s="6"/>
      <c r="K22" s="6"/>
    </row>
    <row r="23" ht="25" customHeight="1" spans="1:11">
      <c r="A23" s="16"/>
      <c r="B23" s="16"/>
      <c r="C23" s="17"/>
      <c r="D23" s="18"/>
      <c r="E23" s="18"/>
      <c r="F23" s="18"/>
      <c r="G23" s="18"/>
      <c r="H23" s="28"/>
      <c r="I23" s="28"/>
      <c r="J23" s="6"/>
      <c r="K23" s="6"/>
    </row>
    <row r="24" ht="25" customHeight="1" spans="1:11">
      <c r="A24" s="16"/>
      <c r="B24" s="16"/>
      <c r="C24" s="17"/>
      <c r="D24" s="18"/>
      <c r="E24" s="18"/>
      <c r="F24" s="18"/>
      <c r="G24" s="18"/>
      <c r="H24" s="28"/>
      <c r="I24" s="28"/>
      <c r="J24" s="6"/>
      <c r="K24" s="6"/>
    </row>
    <row r="25" ht="25" customHeight="1" spans="1:11">
      <c r="A25" s="6" t="s">
        <v>83</v>
      </c>
      <c r="B25" s="6"/>
      <c r="C25" s="6"/>
      <c r="D25" s="6"/>
      <c r="E25" s="6"/>
      <c r="F25" s="6"/>
      <c r="G25" s="6"/>
      <c r="H25" s="6"/>
      <c r="I25" s="6"/>
      <c r="J25" s="6"/>
      <c r="K25" s="6"/>
    </row>
    <row r="26" ht="25" customHeight="1" spans="1:11">
      <c r="A26" s="6" t="s">
        <v>84</v>
      </c>
      <c r="B26" s="6"/>
      <c r="C26" s="6"/>
      <c r="D26" s="6"/>
      <c r="E26" s="6"/>
      <c r="F26" s="6"/>
      <c r="G26" s="6"/>
      <c r="H26" s="6" t="s">
        <v>85</v>
      </c>
      <c r="I26" s="6" t="s">
        <v>86</v>
      </c>
      <c r="J26" s="6" t="s">
        <v>87</v>
      </c>
      <c r="K26" s="6"/>
    </row>
    <row r="27" ht="25" customHeight="1" spans="1:11">
      <c r="A27" s="6"/>
      <c r="B27" s="6"/>
      <c r="C27" s="6"/>
      <c r="D27" s="6"/>
      <c r="E27" s="6"/>
      <c r="F27" s="6"/>
      <c r="G27" s="6"/>
      <c r="H27" s="6">
        <f>IF(SUM(H15:H24)&lt;&gt;0,SUM(G6,H15:H24),"")</f>
        <v>100</v>
      </c>
      <c r="I27" s="6">
        <f>IF(SUM(I15:I24)&lt;&gt;0,SUM(I6,I15:I24),"")</f>
        <v>98.09</v>
      </c>
      <c r="J27" s="6" t="str">
        <f>IFERROR(IF(I27&lt;&gt;0,LOOKUP(I27,{0;60;80;90;101},{"差";"中";"良";"优";""}),""),"")</f>
        <v>优</v>
      </c>
      <c r="K27" s="6"/>
    </row>
    <row r="28" ht="69" customHeight="1" spans="1:11">
      <c r="A28" s="10" t="s">
        <v>88</v>
      </c>
      <c r="B28" s="10"/>
      <c r="C28" s="10"/>
      <c r="D28" s="10"/>
      <c r="E28" s="10"/>
      <c r="F28" s="10"/>
      <c r="G28" s="10"/>
      <c r="H28" s="10"/>
      <c r="I28" s="10"/>
      <c r="J28" s="10"/>
      <c r="K28" s="10"/>
    </row>
    <row r="29" spans="1:11">
      <c r="A29" s="19" t="s">
        <v>89</v>
      </c>
      <c r="B29" s="19"/>
      <c r="C29" s="19"/>
      <c r="D29" s="19"/>
      <c r="E29" s="19"/>
      <c r="F29" s="19"/>
      <c r="G29" s="19"/>
      <c r="H29" s="19"/>
      <c r="I29" s="19"/>
      <c r="J29" s="19"/>
      <c r="K29" s="19"/>
    </row>
    <row r="30" spans="1:11">
      <c r="A30" s="19" t="s">
        <v>90</v>
      </c>
      <c r="B30" s="19"/>
      <c r="C30" s="19"/>
      <c r="D30" s="19"/>
      <c r="E30" s="19"/>
      <c r="F30" s="19"/>
      <c r="G30" s="19"/>
      <c r="H30" s="19"/>
      <c r="I30" s="19"/>
      <c r="J30" s="19"/>
      <c r="K30" s="19"/>
    </row>
    <row r="31" spans="1:10">
      <c r="A31" s="20"/>
      <c r="B31" s="20"/>
      <c r="C31" s="20"/>
      <c r="D31" s="20"/>
      <c r="E31" s="20"/>
      <c r="F31" s="20"/>
      <c r="G31" s="20"/>
      <c r="H31" s="20"/>
      <c r="I31" s="20"/>
      <c r="J31" s="20"/>
    </row>
  </sheetData>
  <sheetProtection formatCells="0" formatColumns="0" formatRows="0" insertRows="0" insertColumns="0" insertHyperlinks="0" deleteColumns="0" deleteRows="0" sort="0" autoFilter="0" pivotTables="0"/>
  <mergeCells count="43">
    <mergeCell ref="A1:K1"/>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G7:G9"/>
    <mergeCell ref="G13:G14"/>
    <mergeCell ref="H13:H14"/>
    <mergeCell ref="I13:I14"/>
    <mergeCell ref="K6:K9"/>
    <mergeCell ref="A5:B9"/>
    <mergeCell ref="I7:J9"/>
    <mergeCell ref="J13:K14"/>
    <mergeCell ref="A26:G27"/>
  </mergeCells>
  <pageMargins left="0.75" right="0.75" top="1" bottom="1" header="0.511805555555556" footer="0.511805555555556"/>
  <pageSetup paperSize="9" scale="67"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tabSelected="1" workbookViewId="0">
      <selection activeCell="L23" sqref="L23"/>
    </sheetView>
  </sheetViews>
  <sheetFormatPr defaultColWidth="9" defaultRowHeight="14.25"/>
  <cols>
    <col min="1" max="1" width="9.25" style="2" customWidth="1"/>
    <col min="2" max="2" width="9" style="2"/>
    <col min="3" max="3" width="23.4416666666667" style="2" customWidth="1"/>
    <col min="4" max="6" width="13.5583333333333" style="2" customWidth="1"/>
    <col min="7" max="7" width="11.8916666666667" style="2" customWidth="1"/>
    <col min="8" max="8" width="8.66666666666667" style="2" customWidth="1"/>
    <col min="9" max="9" width="9" style="2"/>
    <col min="10" max="10" width="8.38333333333333" style="2" customWidth="1"/>
    <col min="11" max="11" width="10.8833333333333" style="2" customWidth="1"/>
    <col min="12" max="16384" width="9" style="2"/>
  </cols>
  <sheetData>
    <row r="1" ht="27" customHeight="1" spans="1:11">
      <c r="A1" s="3" t="s">
        <v>0</v>
      </c>
      <c r="B1" s="3"/>
      <c r="C1" s="3"/>
      <c r="D1" s="3"/>
      <c r="E1" s="3"/>
      <c r="F1" s="3"/>
      <c r="G1" s="3"/>
      <c r="H1" s="3"/>
      <c r="I1" s="3"/>
      <c r="J1" s="3"/>
      <c r="K1" s="3"/>
    </row>
    <row r="2" s="1" customFormat="1" ht="12.75" spans="1:11">
      <c r="A2" s="4" t="s">
        <v>1</v>
      </c>
      <c r="B2" s="5"/>
      <c r="C2" s="5"/>
      <c r="D2" s="5"/>
      <c r="E2" s="5"/>
      <c r="F2" s="5"/>
      <c r="G2" s="5"/>
      <c r="H2" s="5"/>
      <c r="I2" s="5"/>
      <c r="J2" s="29"/>
      <c r="K2" s="30" t="s">
        <v>2</v>
      </c>
    </row>
    <row r="3" ht="25" customHeight="1" spans="1:11">
      <c r="A3" s="6" t="s">
        <v>3</v>
      </c>
      <c r="B3" s="6"/>
      <c r="C3" s="7" t="s">
        <v>447</v>
      </c>
      <c r="D3" s="7"/>
      <c r="E3" s="7"/>
      <c r="F3" s="7"/>
      <c r="G3" s="7"/>
      <c r="H3" s="7"/>
      <c r="I3" s="7"/>
      <c r="J3" s="7"/>
      <c r="K3" s="7"/>
    </row>
    <row r="4" ht="25" customHeight="1" spans="1:11">
      <c r="A4" s="6" t="s">
        <v>5</v>
      </c>
      <c r="B4" s="6"/>
      <c r="C4" s="7" t="s">
        <v>6</v>
      </c>
      <c r="D4" s="7"/>
      <c r="E4" s="7"/>
      <c r="F4" s="6" t="s">
        <v>7</v>
      </c>
      <c r="G4" s="7" t="s">
        <v>8</v>
      </c>
      <c r="H4" s="7"/>
      <c r="I4" s="7"/>
      <c r="J4" s="7"/>
      <c r="K4" s="7"/>
    </row>
    <row r="5" ht="25" customHeight="1" spans="1:11">
      <c r="A5" s="6" t="s">
        <v>9</v>
      </c>
      <c r="B5" s="6"/>
      <c r="C5" s="6"/>
      <c r="D5" s="6" t="s">
        <v>10</v>
      </c>
      <c r="E5" s="6" t="s">
        <v>11</v>
      </c>
      <c r="F5" s="6" t="s">
        <v>12</v>
      </c>
      <c r="G5" s="6" t="s">
        <v>13</v>
      </c>
      <c r="H5" s="6" t="s">
        <v>14</v>
      </c>
      <c r="I5" s="6" t="s">
        <v>15</v>
      </c>
      <c r="J5" s="6"/>
      <c r="K5" s="31" t="s">
        <v>16</v>
      </c>
    </row>
    <row r="6" ht="25" customHeight="1" spans="1:11">
      <c r="A6" s="6"/>
      <c r="B6" s="6"/>
      <c r="C6" s="8" t="s">
        <v>17</v>
      </c>
      <c r="D6" s="9">
        <f t="shared" ref="D6:F6" si="0">SUM(D7:D9)</f>
        <v>36.28769</v>
      </c>
      <c r="E6" s="9">
        <f t="shared" si="0"/>
        <v>36.28769</v>
      </c>
      <c r="F6" s="9">
        <f t="shared" si="0"/>
        <v>36.28769</v>
      </c>
      <c r="G6" s="6">
        <v>10</v>
      </c>
      <c r="H6" s="21">
        <f t="shared" ref="H6:H9" si="1">IFERROR(ROUND(F6/E6*100,2),"")</f>
        <v>100</v>
      </c>
      <c r="I6" s="11">
        <f>IFERROR(ROUND(H6*G6/100,2),"")</f>
        <v>10</v>
      </c>
      <c r="J6" s="11"/>
      <c r="K6" s="31"/>
    </row>
    <row r="7" ht="25" customHeight="1" spans="1:11">
      <c r="A7" s="6"/>
      <c r="B7" s="6"/>
      <c r="C7" s="8" t="s">
        <v>18</v>
      </c>
      <c r="D7" s="9">
        <v>36.28769</v>
      </c>
      <c r="E7" s="9">
        <v>36.28769</v>
      </c>
      <c r="F7" s="9">
        <v>36.28769</v>
      </c>
      <c r="G7" s="22"/>
      <c r="H7" s="21">
        <f t="shared" si="1"/>
        <v>100</v>
      </c>
      <c r="I7" s="32"/>
      <c r="J7" s="33"/>
      <c r="K7" s="31"/>
    </row>
    <row r="8" ht="25" customHeight="1" spans="1:11">
      <c r="A8" s="6"/>
      <c r="B8" s="6"/>
      <c r="C8" s="10" t="s">
        <v>19</v>
      </c>
      <c r="D8" s="11"/>
      <c r="E8" s="11"/>
      <c r="F8" s="11"/>
      <c r="G8" s="23"/>
      <c r="H8" s="21" t="str">
        <f t="shared" si="1"/>
        <v/>
      </c>
      <c r="I8" s="34"/>
      <c r="J8" s="35"/>
      <c r="K8" s="31"/>
    </row>
    <row r="9" ht="25" customHeight="1" spans="1:11">
      <c r="A9" s="6"/>
      <c r="B9" s="6"/>
      <c r="C9" s="10" t="s">
        <v>20</v>
      </c>
      <c r="D9" s="12"/>
      <c r="E9" s="12"/>
      <c r="F9" s="12"/>
      <c r="G9" s="24"/>
      <c r="H9" s="21" t="str">
        <f t="shared" si="1"/>
        <v/>
      </c>
      <c r="I9" s="36"/>
      <c r="J9" s="37"/>
      <c r="K9" s="31"/>
    </row>
    <row r="10" ht="25" customHeight="1" spans="1:11">
      <c r="A10" s="6" t="s">
        <v>21</v>
      </c>
      <c r="B10" s="6" t="s">
        <v>22</v>
      </c>
      <c r="C10" s="6"/>
      <c r="D10" s="6"/>
      <c r="E10" s="6"/>
      <c r="F10" s="6"/>
      <c r="G10" s="11" t="s">
        <v>23</v>
      </c>
      <c r="H10" s="11"/>
      <c r="I10" s="11"/>
      <c r="J10" s="11"/>
      <c r="K10" s="11"/>
    </row>
    <row r="11" ht="117" customHeight="1" spans="1:11">
      <c r="A11" s="6"/>
      <c r="B11" s="13" t="s">
        <v>448</v>
      </c>
      <c r="C11" s="14"/>
      <c r="D11" s="14"/>
      <c r="E11" s="14"/>
      <c r="F11" s="14"/>
      <c r="G11" s="25" t="s">
        <v>449</v>
      </c>
      <c r="H11" s="26"/>
      <c r="I11" s="26"/>
      <c r="J11" s="26"/>
      <c r="K11" s="26"/>
    </row>
    <row r="12" ht="25" customHeight="1" spans="1:11">
      <c r="A12" s="15" t="s">
        <v>26</v>
      </c>
      <c r="B12" s="15"/>
      <c r="C12" s="15"/>
      <c r="D12" s="15"/>
      <c r="E12" s="15"/>
      <c r="F12" s="15"/>
      <c r="G12" s="15"/>
      <c r="H12" s="15"/>
      <c r="I12" s="15"/>
      <c r="J12" s="15"/>
      <c r="K12" s="15"/>
    </row>
    <row r="13" ht="25" customHeight="1" spans="1:11">
      <c r="A13" s="6" t="s">
        <v>27</v>
      </c>
      <c r="B13" s="6"/>
      <c r="C13" s="6"/>
      <c r="D13" s="6" t="s">
        <v>28</v>
      </c>
      <c r="E13" s="6"/>
      <c r="F13" s="6"/>
      <c r="G13" s="6" t="s">
        <v>29</v>
      </c>
      <c r="H13" s="6" t="s">
        <v>13</v>
      </c>
      <c r="I13" s="6" t="s">
        <v>15</v>
      </c>
      <c r="J13" s="6" t="s">
        <v>30</v>
      </c>
      <c r="K13" s="6"/>
    </row>
    <row r="14" ht="25" customHeight="1" spans="1:11">
      <c r="A14" s="6" t="s">
        <v>31</v>
      </c>
      <c r="B14" s="6" t="s">
        <v>32</v>
      </c>
      <c r="C14" s="6" t="s">
        <v>33</v>
      </c>
      <c r="D14" s="6" t="s">
        <v>34</v>
      </c>
      <c r="E14" s="6" t="s">
        <v>35</v>
      </c>
      <c r="F14" s="6" t="s">
        <v>36</v>
      </c>
      <c r="G14" s="6"/>
      <c r="H14" s="6"/>
      <c r="I14" s="6"/>
      <c r="J14" s="6"/>
      <c r="K14" s="6"/>
    </row>
    <row r="15" ht="25" customHeight="1" spans="1:11">
      <c r="A15" s="16" t="s">
        <v>37</v>
      </c>
      <c r="B15" s="16" t="s">
        <v>38</v>
      </c>
      <c r="C15" s="17" t="s">
        <v>450</v>
      </c>
      <c r="D15" s="18" t="s">
        <v>40</v>
      </c>
      <c r="E15" s="18" t="s">
        <v>44</v>
      </c>
      <c r="F15" s="18" t="s">
        <v>68</v>
      </c>
      <c r="G15" s="27" t="s">
        <v>44</v>
      </c>
      <c r="H15" s="28">
        <v>10</v>
      </c>
      <c r="I15" s="28">
        <v>10</v>
      </c>
      <c r="J15" s="6"/>
      <c r="K15" s="6"/>
    </row>
    <row r="16" ht="25" customHeight="1" spans="1:11">
      <c r="A16" s="16" t="s">
        <v>37</v>
      </c>
      <c r="B16" s="16" t="s">
        <v>112</v>
      </c>
      <c r="C16" s="17" t="s">
        <v>451</v>
      </c>
      <c r="D16" s="18" t="s">
        <v>40</v>
      </c>
      <c r="E16" s="18" t="s">
        <v>44</v>
      </c>
      <c r="F16" s="18" t="s">
        <v>68</v>
      </c>
      <c r="G16" s="27" t="s">
        <v>44</v>
      </c>
      <c r="H16" s="28">
        <v>10</v>
      </c>
      <c r="I16" s="28">
        <v>10</v>
      </c>
      <c r="J16" s="6"/>
      <c r="K16" s="6"/>
    </row>
    <row r="17" ht="25" customHeight="1" spans="1:11">
      <c r="A17" s="16" t="s">
        <v>37</v>
      </c>
      <c r="B17" s="16" t="s">
        <v>112</v>
      </c>
      <c r="C17" s="17" t="s">
        <v>452</v>
      </c>
      <c r="D17" s="18" t="s">
        <v>40</v>
      </c>
      <c r="E17" s="18" t="s">
        <v>44</v>
      </c>
      <c r="F17" s="18" t="s">
        <v>68</v>
      </c>
      <c r="G17" s="27" t="s">
        <v>44</v>
      </c>
      <c r="H17" s="28">
        <v>10</v>
      </c>
      <c r="I17" s="28">
        <v>10</v>
      </c>
      <c r="J17" s="6"/>
      <c r="K17" s="6"/>
    </row>
    <row r="18" ht="25" customHeight="1" spans="1:11">
      <c r="A18" s="16" t="s">
        <v>37</v>
      </c>
      <c r="B18" s="16" t="s">
        <v>112</v>
      </c>
      <c r="C18" s="17" t="s">
        <v>453</v>
      </c>
      <c r="D18" s="18" t="s">
        <v>40</v>
      </c>
      <c r="E18" s="18" t="s">
        <v>44</v>
      </c>
      <c r="F18" s="18" t="s">
        <v>68</v>
      </c>
      <c r="G18" s="27" t="s">
        <v>44</v>
      </c>
      <c r="H18" s="28">
        <v>10</v>
      </c>
      <c r="I18" s="28">
        <v>10</v>
      </c>
      <c r="J18" s="6"/>
      <c r="K18" s="6"/>
    </row>
    <row r="19" ht="25" customHeight="1" spans="1:11">
      <c r="A19" s="16" t="s">
        <v>37</v>
      </c>
      <c r="B19" s="16" t="s">
        <v>58</v>
      </c>
      <c r="C19" s="17" t="s">
        <v>454</v>
      </c>
      <c r="D19" s="18" t="s">
        <v>40</v>
      </c>
      <c r="E19" s="18" t="s">
        <v>44</v>
      </c>
      <c r="F19" s="18" t="s">
        <v>68</v>
      </c>
      <c r="G19" s="27" t="s">
        <v>44</v>
      </c>
      <c r="H19" s="28">
        <v>10</v>
      </c>
      <c r="I19" s="28">
        <v>10</v>
      </c>
      <c r="J19" s="6"/>
      <c r="K19" s="6"/>
    </row>
    <row r="20" ht="25" customHeight="1" spans="1:11">
      <c r="A20" s="16" t="s">
        <v>64</v>
      </c>
      <c r="B20" s="16" t="s">
        <v>65</v>
      </c>
      <c r="C20" s="17" t="s">
        <v>455</v>
      </c>
      <c r="D20" s="18" t="s">
        <v>40</v>
      </c>
      <c r="E20" s="18" t="s">
        <v>44</v>
      </c>
      <c r="F20" s="18" t="s">
        <v>68</v>
      </c>
      <c r="G20" s="27" t="s">
        <v>44</v>
      </c>
      <c r="H20" s="28">
        <v>8</v>
      </c>
      <c r="I20" s="28">
        <v>8</v>
      </c>
      <c r="J20" s="6"/>
      <c r="K20" s="6"/>
    </row>
    <row r="21" ht="25" customHeight="1" spans="1:11">
      <c r="A21" s="16" t="s">
        <v>64</v>
      </c>
      <c r="B21" s="16" t="s">
        <v>65</v>
      </c>
      <c r="C21" s="17" t="s">
        <v>456</v>
      </c>
      <c r="D21" s="18" t="s">
        <v>51</v>
      </c>
      <c r="E21" s="18" t="s">
        <v>276</v>
      </c>
      <c r="F21" s="18" t="s">
        <v>68</v>
      </c>
      <c r="G21" s="27" t="s">
        <v>457</v>
      </c>
      <c r="H21" s="28">
        <v>8</v>
      </c>
      <c r="I21" s="28">
        <v>6</v>
      </c>
      <c r="J21" s="6"/>
      <c r="K21" s="6"/>
    </row>
    <row r="22" ht="25" customHeight="1" spans="1:11">
      <c r="A22" s="16" t="s">
        <v>64</v>
      </c>
      <c r="B22" s="16" t="s">
        <v>65</v>
      </c>
      <c r="C22" s="17" t="s">
        <v>458</v>
      </c>
      <c r="D22" s="18" t="s">
        <v>40</v>
      </c>
      <c r="E22" s="18" t="s">
        <v>44</v>
      </c>
      <c r="F22" s="18" t="s">
        <v>68</v>
      </c>
      <c r="G22" s="27" t="s">
        <v>44</v>
      </c>
      <c r="H22" s="28">
        <v>8</v>
      </c>
      <c r="I22" s="28">
        <v>8</v>
      </c>
      <c r="J22" s="6"/>
      <c r="K22" s="6"/>
    </row>
    <row r="23" ht="25" customHeight="1" spans="1:11">
      <c r="A23" s="16" t="s">
        <v>64</v>
      </c>
      <c r="B23" s="16" t="s">
        <v>65</v>
      </c>
      <c r="C23" s="17" t="s">
        <v>459</v>
      </c>
      <c r="D23" s="18" t="s">
        <v>40</v>
      </c>
      <c r="E23" s="18" t="s">
        <v>142</v>
      </c>
      <c r="F23" s="18" t="s">
        <v>53</v>
      </c>
      <c r="G23" s="27" t="s">
        <v>142</v>
      </c>
      <c r="H23" s="28">
        <v>6</v>
      </c>
      <c r="I23" s="28">
        <v>6</v>
      </c>
      <c r="J23" s="6"/>
      <c r="K23" s="6"/>
    </row>
    <row r="24" ht="25" customHeight="1" spans="1:11">
      <c r="A24" s="16" t="s">
        <v>76</v>
      </c>
      <c r="B24" s="16" t="s">
        <v>77</v>
      </c>
      <c r="C24" s="17" t="s">
        <v>460</v>
      </c>
      <c r="D24" s="18" t="s">
        <v>51</v>
      </c>
      <c r="E24" s="18" t="s">
        <v>79</v>
      </c>
      <c r="F24" s="18" t="s">
        <v>68</v>
      </c>
      <c r="G24" s="27" t="s">
        <v>44</v>
      </c>
      <c r="H24" s="28">
        <v>10</v>
      </c>
      <c r="I24" s="28">
        <v>10</v>
      </c>
      <c r="J24" s="6"/>
      <c r="K24" s="6"/>
    </row>
    <row r="25" ht="25" customHeight="1" spans="1:11">
      <c r="A25" s="16"/>
      <c r="B25" s="16"/>
      <c r="C25" s="17"/>
      <c r="D25" s="18"/>
      <c r="E25" s="18"/>
      <c r="F25" s="18"/>
      <c r="G25" s="18"/>
      <c r="H25" s="28"/>
      <c r="I25" s="28"/>
      <c r="J25" s="6"/>
      <c r="K25" s="6"/>
    </row>
    <row r="26" ht="25" customHeight="1" spans="1:11">
      <c r="A26" s="16"/>
      <c r="B26" s="16"/>
      <c r="C26" s="17"/>
      <c r="D26" s="18"/>
      <c r="E26" s="18"/>
      <c r="F26" s="18"/>
      <c r="G26" s="18"/>
      <c r="H26" s="28"/>
      <c r="I26" s="28"/>
      <c r="J26" s="6"/>
      <c r="K26" s="6"/>
    </row>
    <row r="27" ht="25" customHeight="1" spans="1:11">
      <c r="A27" s="6" t="s">
        <v>83</v>
      </c>
      <c r="B27" s="6"/>
      <c r="C27" s="6"/>
      <c r="D27" s="6"/>
      <c r="E27" s="6"/>
      <c r="F27" s="6"/>
      <c r="G27" s="6"/>
      <c r="H27" s="6"/>
      <c r="I27" s="6"/>
      <c r="J27" s="6"/>
      <c r="K27" s="6"/>
    </row>
    <row r="28" ht="25" customHeight="1" spans="1:11">
      <c r="A28" s="6" t="s">
        <v>84</v>
      </c>
      <c r="B28" s="6"/>
      <c r="C28" s="6"/>
      <c r="D28" s="6"/>
      <c r="E28" s="6"/>
      <c r="F28" s="6"/>
      <c r="G28" s="6"/>
      <c r="H28" s="6" t="s">
        <v>85</v>
      </c>
      <c r="I28" s="6" t="s">
        <v>86</v>
      </c>
      <c r="J28" s="6" t="s">
        <v>87</v>
      </c>
      <c r="K28" s="6"/>
    </row>
    <row r="29" ht="25" customHeight="1" spans="1:11">
      <c r="A29" s="6"/>
      <c r="B29" s="6"/>
      <c r="C29" s="6"/>
      <c r="D29" s="6"/>
      <c r="E29" s="6"/>
      <c r="F29" s="6"/>
      <c r="G29" s="6"/>
      <c r="H29" s="6">
        <f>IF(SUM(H15:H26)&lt;&gt;0,SUM(G6,H15:H26),"")</f>
        <v>100</v>
      </c>
      <c r="I29" s="6">
        <f>IF(SUM(I15:I26)&lt;&gt;0,SUM(I6,I15:I26),"")</f>
        <v>98</v>
      </c>
      <c r="J29" s="6" t="str">
        <f>IFERROR(IF(I29&lt;&gt;0,LOOKUP(I29,{0;60;80;90;101},{"差";"中";"良";"优";""}),""),"")</f>
        <v>优</v>
      </c>
      <c r="K29" s="6"/>
    </row>
    <row r="30" ht="69" customHeight="1" spans="1:11">
      <c r="A30" s="10" t="s">
        <v>88</v>
      </c>
      <c r="B30" s="10"/>
      <c r="C30" s="10"/>
      <c r="D30" s="10"/>
      <c r="E30" s="10"/>
      <c r="F30" s="10"/>
      <c r="G30" s="10"/>
      <c r="H30" s="10"/>
      <c r="I30" s="10"/>
      <c r="J30" s="10"/>
      <c r="K30" s="10"/>
    </row>
    <row r="31" spans="1:11">
      <c r="A31" s="19" t="s">
        <v>89</v>
      </c>
      <c r="B31" s="19"/>
      <c r="C31" s="19"/>
      <c r="D31" s="19"/>
      <c r="E31" s="19"/>
      <c r="F31" s="19"/>
      <c r="G31" s="19"/>
      <c r="H31" s="19"/>
      <c r="I31" s="19"/>
      <c r="J31" s="19"/>
      <c r="K31" s="19"/>
    </row>
    <row r="32" spans="1:11">
      <c r="A32" s="19" t="s">
        <v>90</v>
      </c>
      <c r="B32" s="19"/>
      <c r="C32" s="19"/>
      <c r="D32" s="19"/>
      <c r="E32" s="19"/>
      <c r="F32" s="19"/>
      <c r="G32" s="19"/>
      <c r="H32" s="19"/>
      <c r="I32" s="19"/>
      <c r="J32" s="19"/>
      <c r="K32" s="19"/>
    </row>
    <row r="33" spans="1:10">
      <c r="A33" s="20"/>
      <c r="B33" s="20"/>
      <c r="C33" s="20"/>
      <c r="D33" s="20"/>
      <c r="E33" s="20"/>
      <c r="F33" s="20"/>
      <c r="G33" s="20"/>
      <c r="H33" s="20"/>
      <c r="I33" s="20"/>
      <c r="J33" s="20"/>
    </row>
  </sheetData>
  <sheetProtection formatCells="0" formatColumns="0" formatRows="0" insertRows="0" insertColumns="0" insertHyperlinks="0" deleteColumns="0" deleteRows="0" sort="0" autoFilter="0" pivotTables="0"/>
  <mergeCells count="45">
    <mergeCell ref="A1:K1"/>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A27:C27"/>
    <mergeCell ref="D27:K27"/>
    <mergeCell ref="J28:K28"/>
    <mergeCell ref="J29:K29"/>
    <mergeCell ref="A30:K30"/>
    <mergeCell ref="A31:K31"/>
    <mergeCell ref="A32:K32"/>
    <mergeCell ref="A33:J33"/>
    <mergeCell ref="A10:A11"/>
    <mergeCell ref="G7:G9"/>
    <mergeCell ref="G13:G14"/>
    <mergeCell ref="H13:H14"/>
    <mergeCell ref="I13:I14"/>
    <mergeCell ref="K6:K9"/>
    <mergeCell ref="A5:B9"/>
    <mergeCell ref="I7:J9"/>
    <mergeCell ref="J13:K14"/>
    <mergeCell ref="A28:G29"/>
  </mergeCells>
  <pageMargins left="0.75" right="0.75" top="1" bottom="1" header="0.511805555555556" footer="0.511805555555556"/>
  <pageSetup paperSize="9" scale="67"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G23" sqref="G23"/>
    </sheetView>
  </sheetViews>
  <sheetFormatPr defaultColWidth="9" defaultRowHeight="14.25"/>
  <cols>
    <col min="1" max="1" width="9.25" style="2" customWidth="1"/>
    <col min="2" max="2" width="9" style="2"/>
    <col min="3" max="3" width="23.4416666666667" style="2" customWidth="1"/>
    <col min="4" max="6" width="13.5583333333333" style="2" customWidth="1"/>
    <col min="7" max="7" width="11.8916666666667" style="2" customWidth="1"/>
    <col min="8" max="8" width="8.66666666666667" style="2" customWidth="1"/>
    <col min="9" max="9" width="9" style="2"/>
    <col min="10" max="10" width="8.38333333333333" style="2" customWidth="1"/>
    <col min="11" max="11" width="10.8833333333333" style="2" customWidth="1"/>
    <col min="12" max="16384" width="9" style="2"/>
  </cols>
  <sheetData>
    <row r="1" ht="27" customHeight="1" spans="1:11">
      <c r="A1" s="3" t="s">
        <v>0</v>
      </c>
      <c r="B1" s="3"/>
      <c r="C1" s="3"/>
      <c r="D1" s="3"/>
      <c r="E1" s="3"/>
      <c r="F1" s="3"/>
      <c r="G1" s="3"/>
      <c r="H1" s="3"/>
      <c r="I1" s="3"/>
      <c r="J1" s="3"/>
      <c r="K1" s="3"/>
    </row>
    <row r="2" s="1" customFormat="1" ht="12.75" spans="1:11">
      <c r="A2" s="4" t="s">
        <v>1</v>
      </c>
      <c r="B2" s="5"/>
      <c r="C2" s="5"/>
      <c r="D2" s="5"/>
      <c r="E2" s="5"/>
      <c r="F2" s="5"/>
      <c r="G2" s="5"/>
      <c r="H2" s="5"/>
      <c r="I2" s="5"/>
      <c r="J2" s="29"/>
      <c r="K2" s="30" t="s">
        <v>2</v>
      </c>
    </row>
    <row r="3" ht="25" customHeight="1" spans="1:11">
      <c r="A3" s="6" t="s">
        <v>3</v>
      </c>
      <c r="B3" s="6"/>
      <c r="C3" s="7" t="s">
        <v>135</v>
      </c>
      <c r="D3" s="7"/>
      <c r="E3" s="7"/>
      <c r="F3" s="7"/>
      <c r="G3" s="7"/>
      <c r="H3" s="7"/>
      <c r="I3" s="7"/>
      <c r="J3" s="7"/>
      <c r="K3" s="7"/>
    </row>
    <row r="4" ht="25" customHeight="1" spans="1:11">
      <c r="A4" s="6" t="s">
        <v>5</v>
      </c>
      <c r="B4" s="6"/>
      <c r="C4" s="7" t="s">
        <v>6</v>
      </c>
      <c r="D4" s="7"/>
      <c r="E4" s="7"/>
      <c r="F4" s="6" t="s">
        <v>7</v>
      </c>
      <c r="G4" s="7" t="s">
        <v>8</v>
      </c>
      <c r="H4" s="7"/>
      <c r="I4" s="7"/>
      <c r="J4" s="7"/>
      <c r="K4" s="7"/>
    </row>
    <row r="5" ht="25" customHeight="1" spans="1:11">
      <c r="A5" s="6" t="s">
        <v>9</v>
      </c>
      <c r="B5" s="6"/>
      <c r="C5" s="6"/>
      <c r="D5" s="6" t="s">
        <v>10</v>
      </c>
      <c r="E5" s="6" t="s">
        <v>11</v>
      </c>
      <c r="F5" s="6" t="s">
        <v>12</v>
      </c>
      <c r="G5" s="6" t="s">
        <v>13</v>
      </c>
      <c r="H5" s="6" t="s">
        <v>14</v>
      </c>
      <c r="I5" s="6" t="s">
        <v>15</v>
      </c>
      <c r="J5" s="6"/>
      <c r="K5" s="31" t="s">
        <v>16</v>
      </c>
    </row>
    <row r="6" ht="25" customHeight="1" spans="1:11">
      <c r="A6" s="6"/>
      <c r="B6" s="6"/>
      <c r="C6" s="8" t="s">
        <v>17</v>
      </c>
      <c r="D6" s="61">
        <f>SUM(D7:D9)</f>
        <v>29.2</v>
      </c>
      <c r="E6" s="61">
        <f>SUM(E7:E9)</f>
        <v>29.2</v>
      </c>
      <c r="F6" s="61">
        <f>SUM(F7:F9)</f>
        <v>19.422482</v>
      </c>
      <c r="G6" s="62">
        <v>10</v>
      </c>
      <c r="H6" s="62">
        <f>IFERROR(ROUND(F6/E6*100,2),"")</f>
        <v>66.52</v>
      </c>
      <c r="I6" s="67">
        <f>IFERROR(ROUND(H6*G6/100,2),"")</f>
        <v>6.65</v>
      </c>
      <c r="J6" s="67"/>
      <c r="K6" s="31"/>
    </row>
    <row r="7" ht="25" customHeight="1" spans="1:11">
      <c r="A7" s="6"/>
      <c r="B7" s="6"/>
      <c r="C7" s="8" t="s">
        <v>18</v>
      </c>
      <c r="D7" s="61">
        <v>29.2</v>
      </c>
      <c r="E7" s="61">
        <v>29.2</v>
      </c>
      <c r="F7" s="61">
        <v>19.422482</v>
      </c>
      <c r="G7" s="22"/>
      <c r="H7" s="62">
        <f>IFERROR(ROUND(F7/E7*100,2),"")</f>
        <v>66.52</v>
      </c>
      <c r="I7" s="32"/>
      <c r="J7" s="33"/>
      <c r="K7" s="31"/>
    </row>
    <row r="8" ht="25" customHeight="1" spans="1:11">
      <c r="A8" s="6"/>
      <c r="B8" s="6"/>
      <c r="C8" s="10" t="s">
        <v>19</v>
      </c>
      <c r="D8" s="11"/>
      <c r="E8" s="11"/>
      <c r="F8" s="11"/>
      <c r="G8" s="23"/>
      <c r="H8" s="21" t="str">
        <f t="shared" ref="H6:H9" si="0">IFERROR(ROUND(F8/E8*100,2),"")</f>
        <v/>
      </c>
      <c r="I8" s="34"/>
      <c r="J8" s="35"/>
      <c r="K8" s="31"/>
    </row>
    <row r="9" ht="25" customHeight="1" spans="1:11">
      <c r="A9" s="6"/>
      <c r="B9" s="6"/>
      <c r="C9" s="10" t="s">
        <v>20</v>
      </c>
      <c r="D9" s="12"/>
      <c r="E9" s="12"/>
      <c r="F9" s="12"/>
      <c r="G9" s="24"/>
      <c r="H9" s="21" t="str">
        <f t="shared" si="0"/>
        <v/>
      </c>
      <c r="I9" s="36"/>
      <c r="J9" s="37"/>
      <c r="K9" s="31"/>
    </row>
    <row r="10" ht="25" customHeight="1" spans="1:11">
      <c r="A10" s="6" t="s">
        <v>21</v>
      </c>
      <c r="B10" s="6" t="s">
        <v>22</v>
      </c>
      <c r="C10" s="6"/>
      <c r="D10" s="6"/>
      <c r="E10" s="6"/>
      <c r="F10" s="6"/>
      <c r="G10" s="11" t="s">
        <v>23</v>
      </c>
      <c r="H10" s="11"/>
      <c r="I10" s="11"/>
      <c r="J10" s="11"/>
      <c r="K10" s="11"/>
    </row>
    <row r="11" ht="90" customHeight="1" spans="1:11">
      <c r="A11" s="6"/>
      <c r="B11" s="13" t="s">
        <v>136</v>
      </c>
      <c r="C11" s="14"/>
      <c r="D11" s="14"/>
      <c r="E11" s="14"/>
      <c r="F11" s="14"/>
      <c r="G11" s="25" t="s">
        <v>137</v>
      </c>
      <c r="H11" s="26"/>
      <c r="I11" s="26"/>
      <c r="J11" s="26"/>
      <c r="K11" s="26"/>
    </row>
    <row r="12" ht="25" customHeight="1" spans="1:11">
      <c r="A12" s="15" t="s">
        <v>26</v>
      </c>
      <c r="B12" s="15"/>
      <c r="C12" s="15"/>
      <c r="D12" s="15"/>
      <c r="E12" s="15"/>
      <c r="F12" s="15"/>
      <c r="G12" s="15"/>
      <c r="H12" s="15"/>
      <c r="I12" s="15"/>
      <c r="J12" s="15"/>
      <c r="K12" s="15"/>
    </row>
    <row r="13" ht="25" customHeight="1" spans="1:11">
      <c r="A13" s="6" t="s">
        <v>27</v>
      </c>
      <c r="B13" s="6"/>
      <c r="C13" s="6"/>
      <c r="D13" s="6" t="s">
        <v>28</v>
      </c>
      <c r="E13" s="6"/>
      <c r="F13" s="6"/>
      <c r="G13" s="6" t="s">
        <v>29</v>
      </c>
      <c r="H13" s="6" t="s">
        <v>13</v>
      </c>
      <c r="I13" s="6" t="s">
        <v>15</v>
      </c>
      <c r="J13" s="6" t="s">
        <v>30</v>
      </c>
      <c r="K13" s="6"/>
    </row>
    <row r="14" ht="25" customHeight="1" spans="1:11">
      <c r="A14" s="6" t="s">
        <v>31</v>
      </c>
      <c r="B14" s="6" t="s">
        <v>32</v>
      </c>
      <c r="C14" s="6" t="s">
        <v>33</v>
      </c>
      <c r="D14" s="6" t="s">
        <v>34</v>
      </c>
      <c r="E14" s="6" t="s">
        <v>35</v>
      </c>
      <c r="F14" s="6" t="s">
        <v>36</v>
      </c>
      <c r="G14" s="6"/>
      <c r="H14" s="6"/>
      <c r="I14" s="6"/>
      <c r="J14" s="6"/>
      <c r="K14" s="6"/>
    </row>
    <row r="15" ht="25" customHeight="1" spans="1:11">
      <c r="A15" s="16" t="s">
        <v>37</v>
      </c>
      <c r="B15" s="16" t="s">
        <v>38</v>
      </c>
      <c r="C15" s="17" t="s">
        <v>138</v>
      </c>
      <c r="D15" s="18" t="s">
        <v>51</v>
      </c>
      <c r="E15" s="27" t="s">
        <v>54</v>
      </c>
      <c r="F15" s="18" t="s">
        <v>53</v>
      </c>
      <c r="G15" s="27" t="s">
        <v>139</v>
      </c>
      <c r="H15" s="28">
        <v>8</v>
      </c>
      <c r="I15" s="68">
        <v>8</v>
      </c>
      <c r="J15" s="6"/>
      <c r="K15" s="6"/>
    </row>
    <row r="16" ht="25" customHeight="1" spans="1:11">
      <c r="A16" s="62" t="s">
        <v>37</v>
      </c>
      <c r="B16" s="62" t="s">
        <v>38</v>
      </c>
      <c r="C16" s="63" t="s">
        <v>140</v>
      </c>
      <c r="D16" s="64" t="s">
        <v>51</v>
      </c>
      <c r="E16" s="64" t="s">
        <v>141</v>
      </c>
      <c r="F16" s="64" t="s">
        <v>42</v>
      </c>
      <c r="G16" s="27" t="s">
        <v>142</v>
      </c>
      <c r="H16" s="66">
        <v>8</v>
      </c>
      <c r="I16" s="68">
        <v>0</v>
      </c>
      <c r="J16" s="69" t="s">
        <v>143</v>
      </c>
      <c r="K16" s="70"/>
    </row>
    <row r="17" ht="25" customHeight="1" spans="1:11">
      <c r="A17" s="16" t="s">
        <v>37</v>
      </c>
      <c r="B17" s="16" t="s">
        <v>38</v>
      </c>
      <c r="C17" s="17" t="s">
        <v>144</v>
      </c>
      <c r="D17" s="18" t="s">
        <v>51</v>
      </c>
      <c r="E17" s="27" t="s">
        <v>145</v>
      </c>
      <c r="F17" s="18" t="s">
        <v>146</v>
      </c>
      <c r="G17" s="27" t="s">
        <v>147</v>
      </c>
      <c r="H17" s="28">
        <v>10</v>
      </c>
      <c r="I17" s="68">
        <v>0</v>
      </c>
      <c r="J17" s="39" t="s">
        <v>148</v>
      </c>
      <c r="K17" s="6"/>
    </row>
    <row r="18" ht="25" customHeight="1" spans="1:11">
      <c r="A18" s="16" t="s">
        <v>37</v>
      </c>
      <c r="B18" s="16" t="s">
        <v>38</v>
      </c>
      <c r="C18" s="17" t="s">
        <v>149</v>
      </c>
      <c r="D18" s="18" t="s">
        <v>51</v>
      </c>
      <c r="E18" s="27" t="s">
        <v>150</v>
      </c>
      <c r="F18" s="18" t="s">
        <v>42</v>
      </c>
      <c r="G18" s="27" t="s">
        <v>151</v>
      </c>
      <c r="H18" s="28">
        <v>8</v>
      </c>
      <c r="I18" s="68">
        <v>6</v>
      </c>
      <c r="J18" s="39" t="s">
        <v>152</v>
      </c>
      <c r="K18" s="6"/>
    </row>
    <row r="19" ht="25" customHeight="1" spans="1:11">
      <c r="A19" s="62" t="s">
        <v>37</v>
      </c>
      <c r="B19" s="62" t="s">
        <v>38</v>
      </c>
      <c r="C19" s="63" t="s">
        <v>153</v>
      </c>
      <c r="D19" s="64" t="s">
        <v>40</v>
      </c>
      <c r="E19" s="64" t="s">
        <v>44</v>
      </c>
      <c r="F19" s="64" t="s">
        <v>68</v>
      </c>
      <c r="G19" s="27" t="s">
        <v>44</v>
      </c>
      <c r="H19" s="28">
        <v>8</v>
      </c>
      <c r="I19" s="68">
        <v>8</v>
      </c>
      <c r="J19" s="69"/>
      <c r="K19" s="71"/>
    </row>
    <row r="20" ht="25" customHeight="1" spans="1:11">
      <c r="A20" s="16" t="s">
        <v>37</v>
      </c>
      <c r="B20" s="16" t="s">
        <v>38</v>
      </c>
      <c r="C20" s="65" t="s">
        <v>154</v>
      </c>
      <c r="D20" s="18" t="s">
        <v>40</v>
      </c>
      <c r="E20" s="27" t="s">
        <v>44</v>
      </c>
      <c r="F20" s="18" t="s">
        <v>68</v>
      </c>
      <c r="G20" s="27" t="s">
        <v>155</v>
      </c>
      <c r="H20" s="28">
        <v>8</v>
      </c>
      <c r="I20" s="68">
        <v>8</v>
      </c>
      <c r="J20" s="69"/>
      <c r="K20" s="71"/>
    </row>
    <row r="21" ht="25" customHeight="1" spans="1:11">
      <c r="A21" s="16" t="s">
        <v>64</v>
      </c>
      <c r="B21" s="16" t="s">
        <v>65</v>
      </c>
      <c r="C21" s="17" t="s">
        <v>156</v>
      </c>
      <c r="D21" s="18" t="s">
        <v>60</v>
      </c>
      <c r="E21" s="18" t="s">
        <v>127</v>
      </c>
      <c r="F21" s="18" t="s">
        <v>53</v>
      </c>
      <c r="G21" s="27" t="s">
        <v>142</v>
      </c>
      <c r="H21" s="28">
        <v>30</v>
      </c>
      <c r="I21" s="68">
        <v>30</v>
      </c>
      <c r="J21" s="6"/>
      <c r="K21" s="6"/>
    </row>
    <row r="22" ht="25" customHeight="1" spans="1:11">
      <c r="A22" s="16" t="s">
        <v>76</v>
      </c>
      <c r="B22" s="16" t="s">
        <v>77</v>
      </c>
      <c r="C22" s="17" t="s">
        <v>157</v>
      </c>
      <c r="D22" s="18" t="s">
        <v>51</v>
      </c>
      <c r="E22" s="18" t="s">
        <v>79</v>
      </c>
      <c r="F22" s="18" t="s">
        <v>68</v>
      </c>
      <c r="G22" s="27" t="s">
        <v>158</v>
      </c>
      <c r="H22" s="28">
        <v>10</v>
      </c>
      <c r="I22" s="68">
        <v>10</v>
      </c>
      <c r="J22" s="6"/>
      <c r="K22" s="6"/>
    </row>
    <row r="23" ht="25" customHeight="1" spans="1:11">
      <c r="A23" s="16"/>
      <c r="B23" s="16"/>
      <c r="C23" s="17"/>
      <c r="D23" s="18"/>
      <c r="E23" s="18"/>
      <c r="F23" s="18"/>
      <c r="G23" s="18"/>
      <c r="H23" s="28"/>
      <c r="I23" s="28"/>
      <c r="J23" s="6"/>
      <c r="K23" s="6"/>
    </row>
    <row r="24" ht="25" customHeight="1" spans="1:11">
      <c r="A24" s="16"/>
      <c r="B24" s="16"/>
      <c r="C24" s="17"/>
      <c r="D24" s="18"/>
      <c r="E24" s="18"/>
      <c r="F24" s="18"/>
      <c r="G24" s="18"/>
      <c r="H24" s="28"/>
      <c r="I24" s="28"/>
      <c r="J24" s="6"/>
      <c r="K24" s="6"/>
    </row>
    <row r="25" ht="25" customHeight="1" spans="1:11">
      <c r="A25" s="6" t="s">
        <v>83</v>
      </c>
      <c r="B25" s="6"/>
      <c r="C25" s="6"/>
      <c r="D25" s="6"/>
      <c r="E25" s="6"/>
      <c r="F25" s="6"/>
      <c r="G25" s="6"/>
      <c r="H25" s="6"/>
      <c r="I25" s="6"/>
      <c r="J25" s="6"/>
      <c r="K25" s="6"/>
    </row>
    <row r="26" ht="25" customHeight="1" spans="1:11">
      <c r="A26" s="6" t="s">
        <v>84</v>
      </c>
      <c r="B26" s="6"/>
      <c r="C26" s="6"/>
      <c r="D26" s="6"/>
      <c r="E26" s="6"/>
      <c r="F26" s="6"/>
      <c r="G26" s="6"/>
      <c r="H26" s="6" t="s">
        <v>85</v>
      </c>
      <c r="I26" s="6" t="s">
        <v>86</v>
      </c>
      <c r="J26" s="6" t="s">
        <v>87</v>
      </c>
      <c r="K26" s="6"/>
    </row>
    <row r="27" ht="25" customHeight="1" spans="1:11">
      <c r="A27" s="6"/>
      <c r="B27" s="6"/>
      <c r="C27" s="6"/>
      <c r="D27" s="6"/>
      <c r="E27" s="6"/>
      <c r="F27" s="6"/>
      <c r="G27" s="6"/>
      <c r="H27" s="6">
        <f>IF(SUM(H15:H24)&lt;&gt;0,SUM(G6,H15:H24),"")</f>
        <v>100</v>
      </c>
      <c r="I27" s="6">
        <f>IF(SUM(I15:I24)&lt;&gt;0,SUM(I6,I15:I24),"")</f>
        <v>76.65</v>
      </c>
      <c r="J27" s="6" t="str">
        <f>IFERROR(IF(I27&lt;&gt;0,LOOKUP(I27,{0;60;80;90;101},{"差";"中";"良";"优";""}),""),"")</f>
        <v>中</v>
      </c>
      <c r="K27" s="6"/>
    </row>
    <row r="28" ht="69" customHeight="1" spans="1:11">
      <c r="A28" s="10" t="s">
        <v>88</v>
      </c>
      <c r="B28" s="10"/>
      <c r="C28" s="10"/>
      <c r="D28" s="10"/>
      <c r="E28" s="10"/>
      <c r="F28" s="10"/>
      <c r="G28" s="10"/>
      <c r="H28" s="10"/>
      <c r="I28" s="10"/>
      <c r="J28" s="10"/>
      <c r="K28" s="10"/>
    </row>
    <row r="29" spans="1:11">
      <c r="A29" s="19" t="s">
        <v>89</v>
      </c>
      <c r="B29" s="19"/>
      <c r="C29" s="19"/>
      <c r="D29" s="19"/>
      <c r="E29" s="19"/>
      <c r="F29" s="19"/>
      <c r="G29" s="19"/>
      <c r="H29" s="19"/>
      <c r="I29" s="19"/>
      <c r="J29" s="19"/>
      <c r="K29" s="19"/>
    </row>
    <row r="30" spans="1:11">
      <c r="A30" s="19" t="s">
        <v>90</v>
      </c>
      <c r="B30" s="19"/>
      <c r="C30" s="19"/>
      <c r="D30" s="19"/>
      <c r="E30" s="19"/>
      <c r="F30" s="19"/>
      <c r="G30" s="19"/>
      <c r="H30" s="19"/>
      <c r="I30" s="19"/>
      <c r="J30" s="19"/>
      <c r="K30" s="19"/>
    </row>
    <row r="31" spans="1:10">
      <c r="A31" s="20"/>
      <c r="B31" s="20"/>
      <c r="C31" s="20"/>
      <c r="D31" s="20"/>
      <c r="E31" s="20"/>
      <c r="F31" s="20"/>
      <c r="G31" s="20"/>
      <c r="H31" s="20"/>
      <c r="I31" s="20"/>
      <c r="J31" s="20"/>
    </row>
  </sheetData>
  <sheetProtection formatCells="0" formatColumns="0" formatRows="0" insertRows="0" insertColumns="0" insertHyperlinks="0" deleteColumns="0" deleteRows="0" sort="0" autoFilter="0" pivotTables="0"/>
  <mergeCells count="43">
    <mergeCell ref="A1:K1"/>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G7:G9"/>
    <mergeCell ref="G13:G14"/>
    <mergeCell ref="H13:H14"/>
    <mergeCell ref="I13:I14"/>
    <mergeCell ref="K6:K9"/>
    <mergeCell ref="A5:B9"/>
    <mergeCell ref="I7:J9"/>
    <mergeCell ref="J13:K14"/>
    <mergeCell ref="A26:G27"/>
  </mergeCells>
  <pageMargins left="0.75" right="0.75" top="1" bottom="1" header="0.511805555555556" footer="0.511805555555556"/>
  <pageSetup paperSize="9" scale="67" fitToHeight="0" orientation="portrait"/>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H22" sqref="H22"/>
    </sheetView>
  </sheetViews>
  <sheetFormatPr defaultColWidth="9" defaultRowHeight="14.25"/>
  <cols>
    <col min="1" max="1" width="9.25" style="2" customWidth="1"/>
    <col min="2" max="2" width="9" style="2"/>
    <col min="3" max="3" width="23.4416666666667" style="2" customWidth="1"/>
    <col min="4" max="6" width="13.5583333333333" style="2" customWidth="1"/>
    <col min="7" max="7" width="11.8916666666667" style="2" customWidth="1"/>
    <col min="8" max="8" width="8.66666666666667" style="2" customWidth="1"/>
    <col min="9" max="9" width="9" style="2"/>
    <col min="10" max="10" width="8.38333333333333" style="2" customWidth="1"/>
    <col min="11" max="11" width="10.8833333333333" style="2" customWidth="1"/>
    <col min="12" max="16384" width="9" style="2"/>
  </cols>
  <sheetData>
    <row r="1" ht="27" customHeight="1" spans="1:11">
      <c r="A1" s="3" t="s">
        <v>0</v>
      </c>
      <c r="B1" s="3"/>
      <c r="C1" s="3"/>
      <c r="D1" s="3"/>
      <c r="E1" s="3"/>
      <c r="F1" s="3"/>
      <c r="G1" s="3"/>
      <c r="H1" s="3"/>
      <c r="I1" s="3"/>
      <c r="J1" s="3"/>
      <c r="K1" s="3"/>
    </row>
    <row r="2" s="1" customFormat="1" ht="12.75" spans="1:11">
      <c r="A2" s="4" t="s">
        <v>1</v>
      </c>
      <c r="B2" s="5"/>
      <c r="C2" s="5"/>
      <c r="D2" s="5"/>
      <c r="E2" s="5"/>
      <c r="F2" s="5"/>
      <c r="G2" s="5"/>
      <c r="H2" s="5"/>
      <c r="I2" s="5"/>
      <c r="J2" s="29"/>
      <c r="K2" s="30" t="s">
        <v>2</v>
      </c>
    </row>
    <row r="3" ht="25" customHeight="1" spans="1:11">
      <c r="A3" s="6" t="s">
        <v>3</v>
      </c>
      <c r="B3" s="6"/>
      <c r="C3" s="7" t="s">
        <v>159</v>
      </c>
      <c r="D3" s="7"/>
      <c r="E3" s="7"/>
      <c r="F3" s="7"/>
      <c r="G3" s="7"/>
      <c r="H3" s="7"/>
      <c r="I3" s="7"/>
      <c r="J3" s="7"/>
      <c r="K3" s="7"/>
    </row>
    <row r="4" ht="25" customHeight="1" spans="1:11">
      <c r="A4" s="6" t="s">
        <v>5</v>
      </c>
      <c r="B4" s="6"/>
      <c r="C4" s="7" t="s">
        <v>6</v>
      </c>
      <c r="D4" s="7"/>
      <c r="E4" s="7"/>
      <c r="F4" s="6" t="s">
        <v>7</v>
      </c>
      <c r="G4" s="7" t="s">
        <v>8</v>
      </c>
      <c r="H4" s="7"/>
      <c r="I4" s="7"/>
      <c r="J4" s="7"/>
      <c r="K4" s="7"/>
    </row>
    <row r="5" ht="25" customHeight="1" spans="1:11">
      <c r="A5" s="6" t="s">
        <v>9</v>
      </c>
      <c r="B5" s="6"/>
      <c r="C5" s="6"/>
      <c r="D5" s="6" t="s">
        <v>10</v>
      </c>
      <c r="E5" s="6" t="s">
        <v>11</v>
      </c>
      <c r="F5" s="6" t="s">
        <v>12</v>
      </c>
      <c r="G5" s="6" t="s">
        <v>13</v>
      </c>
      <c r="H5" s="6" t="s">
        <v>14</v>
      </c>
      <c r="I5" s="6" t="s">
        <v>15</v>
      </c>
      <c r="J5" s="6"/>
      <c r="K5" s="31" t="s">
        <v>16</v>
      </c>
    </row>
    <row r="6" ht="25" customHeight="1" spans="1:11">
      <c r="A6" s="6"/>
      <c r="B6" s="6"/>
      <c r="C6" s="8" t="s">
        <v>17</v>
      </c>
      <c r="D6" s="9">
        <f t="shared" ref="D6:F6" si="0">SUM(D7:D9)</f>
        <v>0.196</v>
      </c>
      <c r="E6" s="9">
        <f t="shared" si="0"/>
        <v>0.196</v>
      </c>
      <c r="F6" s="9">
        <f t="shared" si="0"/>
        <v>0.196</v>
      </c>
      <c r="G6" s="6">
        <v>10</v>
      </c>
      <c r="H6" s="21">
        <f t="shared" ref="H6:H9" si="1">IFERROR(ROUND(F6/E6*100,2),"")</f>
        <v>100</v>
      </c>
      <c r="I6" s="11">
        <f>IFERROR(ROUND(H6*G6/100,2),"")</f>
        <v>10</v>
      </c>
      <c r="J6" s="11"/>
      <c r="K6" s="31"/>
    </row>
    <row r="7" ht="25" customHeight="1" spans="1:11">
      <c r="A7" s="6"/>
      <c r="B7" s="6"/>
      <c r="C7" s="8" t="s">
        <v>18</v>
      </c>
      <c r="D7" s="9">
        <v>0.196</v>
      </c>
      <c r="E7" s="9">
        <v>0.196</v>
      </c>
      <c r="F7" s="9">
        <v>0.196</v>
      </c>
      <c r="G7" s="22"/>
      <c r="H7" s="21">
        <f t="shared" si="1"/>
        <v>100</v>
      </c>
      <c r="I7" s="32"/>
      <c r="J7" s="33"/>
      <c r="K7" s="31"/>
    </row>
    <row r="8" ht="25" customHeight="1" spans="1:11">
      <c r="A8" s="6"/>
      <c r="B8" s="6"/>
      <c r="C8" s="10" t="s">
        <v>19</v>
      </c>
      <c r="D8" s="11"/>
      <c r="E8" s="11"/>
      <c r="F8" s="11"/>
      <c r="G8" s="23"/>
      <c r="H8" s="21" t="str">
        <f t="shared" si="1"/>
        <v/>
      </c>
      <c r="I8" s="34"/>
      <c r="J8" s="35"/>
      <c r="K8" s="31"/>
    </row>
    <row r="9" ht="25" customHeight="1" spans="1:11">
      <c r="A9" s="6"/>
      <c r="B9" s="6"/>
      <c r="C9" s="10" t="s">
        <v>20</v>
      </c>
      <c r="D9" s="12"/>
      <c r="E9" s="12"/>
      <c r="F9" s="12"/>
      <c r="G9" s="24"/>
      <c r="H9" s="21" t="str">
        <f t="shared" si="1"/>
        <v/>
      </c>
      <c r="I9" s="36"/>
      <c r="J9" s="37"/>
      <c r="K9" s="31"/>
    </row>
    <row r="10" ht="25" customHeight="1" spans="1:11">
      <c r="A10" s="6" t="s">
        <v>21</v>
      </c>
      <c r="B10" s="6" t="s">
        <v>22</v>
      </c>
      <c r="C10" s="6"/>
      <c r="D10" s="6"/>
      <c r="E10" s="6"/>
      <c r="F10" s="6"/>
      <c r="G10" s="11" t="s">
        <v>23</v>
      </c>
      <c r="H10" s="11"/>
      <c r="I10" s="11"/>
      <c r="J10" s="11"/>
      <c r="K10" s="11"/>
    </row>
    <row r="11" ht="90" customHeight="1" spans="1:11">
      <c r="A11" s="6"/>
      <c r="B11" s="14" t="s">
        <v>160</v>
      </c>
      <c r="C11" s="14"/>
      <c r="D11" s="14"/>
      <c r="E11" s="14"/>
      <c r="F11" s="14"/>
      <c r="G11" s="25" t="s">
        <v>161</v>
      </c>
      <c r="H11" s="26"/>
      <c r="I11" s="26"/>
      <c r="J11" s="26"/>
      <c r="K11" s="26"/>
    </row>
    <row r="12" ht="25" customHeight="1" spans="1:11">
      <c r="A12" s="15" t="s">
        <v>26</v>
      </c>
      <c r="B12" s="15"/>
      <c r="C12" s="15"/>
      <c r="D12" s="15"/>
      <c r="E12" s="15"/>
      <c r="F12" s="15"/>
      <c r="G12" s="15"/>
      <c r="H12" s="15"/>
      <c r="I12" s="15"/>
      <c r="J12" s="15"/>
      <c r="K12" s="15"/>
    </row>
    <row r="13" ht="25" customHeight="1" spans="1:11">
      <c r="A13" s="6" t="s">
        <v>27</v>
      </c>
      <c r="B13" s="6"/>
      <c r="C13" s="6"/>
      <c r="D13" s="6" t="s">
        <v>28</v>
      </c>
      <c r="E13" s="6"/>
      <c r="F13" s="6"/>
      <c r="G13" s="6" t="s">
        <v>29</v>
      </c>
      <c r="H13" s="6" t="s">
        <v>13</v>
      </c>
      <c r="I13" s="6" t="s">
        <v>15</v>
      </c>
      <c r="J13" s="6" t="s">
        <v>30</v>
      </c>
      <c r="K13" s="6"/>
    </row>
    <row r="14" ht="25" customHeight="1" spans="1:11">
      <c r="A14" s="6" t="s">
        <v>31</v>
      </c>
      <c r="B14" s="6" t="s">
        <v>32</v>
      </c>
      <c r="C14" s="6" t="s">
        <v>33</v>
      </c>
      <c r="D14" s="6" t="s">
        <v>34</v>
      </c>
      <c r="E14" s="6" t="s">
        <v>35</v>
      </c>
      <c r="F14" s="6" t="s">
        <v>36</v>
      </c>
      <c r="G14" s="6"/>
      <c r="H14" s="6"/>
      <c r="I14" s="6"/>
      <c r="J14" s="6"/>
      <c r="K14" s="6"/>
    </row>
    <row r="15" ht="25" customHeight="1" spans="1:11">
      <c r="A15" s="16" t="s">
        <v>37</v>
      </c>
      <c r="B15" s="16" t="s">
        <v>38</v>
      </c>
      <c r="C15" s="17" t="s">
        <v>162</v>
      </c>
      <c r="D15" s="18" t="s">
        <v>40</v>
      </c>
      <c r="E15" s="18" t="s">
        <v>54</v>
      </c>
      <c r="F15" s="18" t="s">
        <v>42</v>
      </c>
      <c r="G15" s="27" t="s">
        <v>54</v>
      </c>
      <c r="H15" s="28">
        <v>20</v>
      </c>
      <c r="I15" s="28">
        <v>20</v>
      </c>
      <c r="J15" s="6"/>
      <c r="K15" s="6"/>
    </row>
    <row r="16" ht="25" customHeight="1" spans="1:11">
      <c r="A16" s="16" t="s">
        <v>37</v>
      </c>
      <c r="B16" s="16" t="s">
        <v>112</v>
      </c>
      <c r="C16" s="17" t="s">
        <v>163</v>
      </c>
      <c r="D16" s="18" t="s">
        <v>40</v>
      </c>
      <c r="E16" s="18" t="s">
        <v>44</v>
      </c>
      <c r="F16" s="18" t="s">
        <v>68</v>
      </c>
      <c r="G16" s="27" t="s">
        <v>69</v>
      </c>
      <c r="H16" s="28">
        <v>15</v>
      </c>
      <c r="I16" s="28">
        <v>15</v>
      </c>
      <c r="J16" s="6"/>
      <c r="K16" s="6"/>
    </row>
    <row r="17" ht="25" customHeight="1" spans="1:11">
      <c r="A17" s="16" t="s">
        <v>37</v>
      </c>
      <c r="B17" s="16" t="s">
        <v>58</v>
      </c>
      <c r="C17" s="17" t="s">
        <v>164</v>
      </c>
      <c r="D17" s="18" t="s">
        <v>60</v>
      </c>
      <c r="E17" s="18" t="s">
        <v>61</v>
      </c>
      <c r="F17" s="18" t="s">
        <v>62</v>
      </c>
      <c r="G17" s="27" t="s">
        <v>165</v>
      </c>
      <c r="H17" s="28">
        <v>15</v>
      </c>
      <c r="I17" s="28">
        <v>15</v>
      </c>
      <c r="J17" s="6"/>
      <c r="K17" s="6"/>
    </row>
    <row r="18" ht="25" customHeight="1" spans="1:11">
      <c r="A18" s="16" t="s">
        <v>64</v>
      </c>
      <c r="B18" s="16" t="s">
        <v>166</v>
      </c>
      <c r="C18" s="17" t="s">
        <v>167</v>
      </c>
      <c r="D18" s="18" t="s">
        <v>40</v>
      </c>
      <c r="E18" s="18" t="s">
        <v>168</v>
      </c>
      <c r="F18" s="18" t="s">
        <v>68</v>
      </c>
      <c r="G18" s="27" t="s">
        <v>168</v>
      </c>
      <c r="H18" s="28">
        <v>15</v>
      </c>
      <c r="I18" s="28">
        <v>15</v>
      </c>
      <c r="J18" s="6"/>
      <c r="K18" s="6"/>
    </row>
    <row r="19" ht="25" customHeight="1" spans="1:11">
      <c r="A19" s="16" t="s">
        <v>64</v>
      </c>
      <c r="B19" s="16" t="s">
        <v>169</v>
      </c>
      <c r="C19" s="17" t="s">
        <v>170</v>
      </c>
      <c r="D19" s="18" t="s">
        <v>40</v>
      </c>
      <c r="E19" s="18" t="s">
        <v>171</v>
      </c>
      <c r="F19" s="18" t="s">
        <v>68</v>
      </c>
      <c r="G19" s="27" t="s">
        <v>172</v>
      </c>
      <c r="H19" s="28">
        <v>15</v>
      </c>
      <c r="I19" s="28">
        <v>15</v>
      </c>
      <c r="J19" s="6"/>
      <c r="K19" s="6"/>
    </row>
    <row r="20" ht="25" customHeight="1" spans="1:11">
      <c r="A20" s="16" t="s">
        <v>76</v>
      </c>
      <c r="B20" s="16" t="s">
        <v>173</v>
      </c>
      <c r="C20" s="17" t="s">
        <v>174</v>
      </c>
      <c r="D20" s="18" t="s">
        <v>40</v>
      </c>
      <c r="E20" s="18" t="s">
        <v>44</v>
      </c>
      <c r="F20" s="18" t="s">
        <v>68</v>
      </c>
      <c r="G20" s="27" t="s">
        <v>69</v>
      </c>
      <c r="H20" s="28">
        <v>10</v>
      </c>
      <c r="I20" s="28">
        <v>10</v>
      </c>
      <c r="J20" s="6"/>
      <c r="K20" s="6"/>
    </row>
    <row r="21" ht="25" customHeight="1" spans="1:11">
      <c r="A21" s="16"/>
      <c r="B21" s="16"/>
      <c r="C21" s="17"/>
      <c r="D21" s="18"/>
      <c r="E21" s="18"/>
      <c r="F21" s="18"/>
      <c r="G21" s="18"/>
      <c r="H21" s="28"/>
      <c r="I21" s="28"/>
      <c r="J21" s="6"/>
      <c r="K21" s="6"/>
    </row>
    <row r="22" ht="25" customHeight="1" spans="1:11">
      <c r="A22" s="16"/>
      <c r="B22" s="16"/>
      <c r="C22" s="17"/>
      <c r="D22" s="18"/>
      <c r="E22" s="18"/>
      <c r="F22" s="18"/>
      <c r="G22" s="18"/>
      <c r="H22" s="28"/>
      <c r="I22" s="28"/>
      <c r="J22" s="6"/>
      <c r="K22" s="6"/>
    </row>
    <row r="23" ht="25" customHeight="1" spans="1:11">
      <c r="A23" s="16"/>
      <c r="B23" s="16"/>
      <c r="C23" s="17"/>
      <c r="D23" s="18"/>
      <c r="E23" s="18"/>
      <c r="F23" s="18"/>
      <c r="G23" s="18"/>
      <c r="H23" s="28"/>
      <c r="I23" s="28"/>
      <c r="J23" s="6"/>
      <c r="K23" s="6"/>
    </row>
    <row r="24" ht="25" customHeight="1" spans="1:11">
      <c r="A24" s="16"/>
      <c r="B24" s="16"/>
      <c r="C24" s="17"/>
      <c r="D24" s="18"/>
      <c r="E24" s="18"/>
      <c r="F24" s="18"/>
      <c r="G24" s="18"/>
      <c r="H24" s="28"/>
      <c r="I24" s="28"/>
      <c r="J24" s="6"/>
      <c r="K24" s="6"/>
    </row>
    <row r="25" ht="25" customHeight="1" spans="1:11">
      <c r="A25" s="6" t="s">
        <v>83</v>
      </c>
      <c r="B25" s="6"/>
      <c r="C25" s="6"/>
      <c r="D25" s="6"/>
      <c r="E25" s="6"/>
      <c r="F25" s="6"/>
      <c r="G25" s="6"/>
      <c r="H25" s="6"/>
      <c r="I25" s="6"/>
      <c r="J25" s="6"/>
      <c r="K25" s="6"/>
    </row>
    <row r="26" ht="25" customHeight="1" spans="1:11">
      <c r="A26" s="6" t="s">
        <v>84</v>
      </c>
      <c r="B26" s="6"/>
      <c r="C26" s="6"/>
      <c r="D26" s="6"/>
      <c r="E26" s="6"/>
      <c r="F26" s="6"/>
      <c r="G26" s="6"/>
      <c r="H26" s="6" t="s">
        <v>85</v>
      </c>
      <c r="I26" s="6" t="s">
        <v>86</v>
      </c>
      <c r="J26" s="6" t="s">
        <v>87</v>
      </c>
      <c r="K26" s="6"/>
    </row>
    <row r="27" ht="25" customHeight="1" spans="1:11">
      <c r="A27" s="6"/>
      <c r="B27" s="6"/>
      <c r="C27" s="6"/>
      <c r="D27" s="6"/>
      <c r="E27" s="6"/>
      <c r="F27" s="6"/>
      <c r="G27" s="6"/>
      <c r="H27" s="6">
        <f>IF(SUM(H15:H24)&lt;&gt;0,SUM(G6,H15:H24),"")</f>
        <v>100</v>
      </c>
      <c r="I27" s="6">
        <f>IF(SUM(I15:I24)&lt;&gt;0,SUM(I6,I15:I24),"")</f>
        <v>100</v>
      </c>
      <c r="J27" s="6" t="str">
        <f>IFERROR(IF(I27&lt;&gt;0,LOOKUP(I27,{0;60;80;90;101},{"差";"中";"良";"优";""}),""),"")</f>
        <v>优</v>
      </c>
      <c r="K27" s="6"/>
    </row>
    <row r="28" ht="69" customHeight="1" spans="1:11">
      <c r="A28" s="10" t="s">
        <v>88</v>
      </c>
      <c r="B28" s="10"/>
      <c r="C28" s="10"/>
      <c r="D28" s="10"/>
      <c r="E28" s="10"/>
      <c r="F28" s="10"/>
      <c r="G28" s="10"/>
      <c r="H28" s="10"/>
      <c r="I28" s="10"/>
      <c r="J28" s="10"/>
      <c r="K28" s="10"/>
    </row>
    <row r="29" spans="1:11">
      <c r="A29" s="19" t="s">
        <v>89</v>
      </c>
      <c r="B29" s="19"/>
      <c r="C29" s="19"/>
      <c r="D29" s="19"/>
      <c r="E29" s="19"/>
      <c r="F29" s="19"/>
      <c r="G29" s="19"/>
      <c r="H29" s="19"/>
      <c r="I29" s="19"/>
      <c r="J29" s="19"/>
      <c r="K29" s="19"/>
    </row>
    <row r="30" spans="1:11">
      <c r="A30" s="19" t="s">
        <v>90</v>
      </c>
      <c r="B30" s="19"/>
      <c r="C30" s="19"/>
      <c r="D30" s="19"/>
      <c r="E30" s="19"/>
      <c r="F30" s="19"/>
      <c r="G30" s="19"/>
      <c r="H30" s="19"/>
      <c r="I30" s="19"/>
      <c r="J30" s="19"/>
      <c r="K30" s="19"/>
    </row>
    <row r="31" spans="1:10">
      <c r="A31" s="20"/>
      <c r="B31" s="20"/>
      <c r="C31" s="20"/>
      <c r="D31" s="20"/>
      <c r="E31" s="20"/>
      <c r="F31" s="20"/>
      <c r="G31" s="20"/>
      <c r="H31" s="20"/>
      <c r="I31" s="20"/>
      <c r="J31" s="20"/>
    </row>
  </sheetData>
  <sheetProtection formatCells="0" formatColumns="0" formatRows="0" insertRows="0" insertColumns="0" insertHyperlinks="0" deleteColumns="0" deleteRows="0" sort="0" autoFilter="0" pivotTables="0"/>
  <mergeCells count="43">
    <mergeCell ref="A1:K1"/>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G7:G9"/>
    <mergeCell ref="G13:G14"/>
    <mergeCell ref="H13:H14"/>
    <mergeCell ref="I13:I14"/>
    <mergeCell ref="K6:K9"/>
    <mergeCell ref="A5:B9"/>
    <mergeCell ref="I7:J9"/>
    <mergeCell ref="J13:K14"/>
    <mergeCell ref="A26:G27"/>
  </mergeCells>
  <pageMargins left="0.75" right="0.75" top="1" bottom="1" header="0.511805555555556" footer="0.511805555555556"/>
  <pageSetup paperSize="9" scale="67" fitToHeight="0" orientation="portrait"/>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J19" sqref="J19:K19"/>
    </sheetView>
  </sheetViews>
  <sheetFormatPr defaultColWidth="9" defaultRowHeight="14.25"/>
  <cols>
    <col min="1" max="1" width="9.25" style="2" customWidth="1"/>
    <col min="2" max="2" width="9" style="2"/>
    <col min="3" max="3" width="23.4416666666667" style="2" customWidth="1"/>
    <col min="4" max="6" width="13.5583333333333" style="2" customWidth="1"/>
    <col min="7" max="7" width="11.8916666666667" style="2" customWidth="1"/>
    <col min="8" max="8" width="8.66666666666667" style="2" customWidth="1"/>
    <col min="9" max="9" width="9" style="2"/>
    <col min="10" max="10" width="8.38333333333333" style="2" customWidth="1"/>
    <col min="11" max="11" width="10.8833333333333" style="2" customWidth="1"/>
    <col min="12" max="16384" width="9" style="2"/>
  </cols>
  <sheetData>
    <row r="1" ht="27" customHeight="1" spans="1:11">
      <c r="A1" s="3" t="s">
        <v>0</v>
      </c>
      <c r="B1" s="3"/>
      <c r="C1" s="3"/>
      <c r="D1" s="3"/>
      <c r="E1" s="3"/>
      <c r="F1" s="3"/>
      <c r="G1" s="3"/>
      <c r="H1" s="3"/>
      <c r="I1" s="3"/>
      <c r="J1" s="3"/>
      <c r="K1" s="3"/>
    </row>
    <row r="2" s="1" customFormat="1" ht="12.75" spans="1:11">
      <c r="A2" s="4" t="s">
        <v>1</v>
      </c>
      <c r="B2" s="5"/>
      <c r="C2" s="5"/>
      <c r="D2" s="5"/>
      <c r="E2" s="5"/>
      <c r="F2" s="5"/>
      <c r="G2" s="5"/>
      <c r="H2" s="5"/>
      <c r="I2" s="5"/>
      <c r="J2" s="29"/>
      <c r="K2" s="30" t="s">
        <v>2</v>
      </c>
    </row>
    <row r="3" ht="25" customHeight="1" spans="1:11">
      <c r="A3" s="6" t="s">
        <v>3</v>
      </c>
      <c r="B3" s="6"/>
      <c r="C3" s="7" t="s">
        <v>175</v>
      </c>
      <c r="D3" s="7"/>
      <c r="E3" s="7"/>
      <c r="F3" s="7"/>
      <c r="G3" s="7"/>
      <c r="H3" s="7"/>
      <c r="I3" s="7"/>
      <c r="J3" s="7"/>
      <c r="K3" s="7"/>
    </row>
    <row r="4" ht="25" customHeight="1" spans="1:11">
      <c r="A4" s="6" t="s">
        <v>5</v>
      </c>
      <c r="B4" s="6"/>
      <c r="C4" s="7"/>
      <c r="D4" s="7"/>
      <c r="E4" s="7"/>
      <c r="F4" s="6" t="s">
        <v>7</v>
      </c>
      <c r="G4" s="7" t="s">
        <v>8</v>
      </c>
      <c r="H4" s="7"/>
      <c r="I4" s="7"/>
      <c r="J4" s="7"/>
      <c r="K4" s="7"/>
    </row>
    <row r="5" ht="25" customHeight="1" spans="1:11">
      <c r="A5" s="6" t="s">
        <v>9</v>
      </c>
      <c r="B5" s="6"/>
      <c r="C5" s="6"/>
      <c r="D5" s="6" t="s">
        <v>10</v>
      </c>
      <c r="E5" s="6" t="s">
        <v>11</v>
      </c>
      <c r="F5" s="6" t="s">
        <v>12</v>
      </c>
      <c r="G5" s="6" t="s">
        <v>13</v>
      </c>
      <c r="H5" s="6" t="s">
        <v>14</v>
      </c>
      <c r="I5" s="6" t="s">
        <v>15</v>
      </c>
      <c r="J5" s="6"/>
      <c r="K5" s="31" t="s">
        <v>16</v>
      </c>
    </row>
    <row r="6" ht="25" customHeight="1" spans="1:11">
      <c r="A6" s="6"/>
      <c r="B6" s="6"/>
      <c r="C6" s="8" t="s">
        <v>17</v>
      </c>
      <c r="D6" s="9">
        <f t="shared" ref="D6:F6" si="0">SUM(D7:D9)</f>
        <v>3.078</v>
      </c>
      <c r="E6" s="9">
        <f t="shared" si="0"/>
        <v>3.078</v>
      </c>
      <c r="F6" s="9">
        <f t="shared" si="0"/>
        <v>1.2158</v>
      </c>
      <c r="G6" s="6">
        <v>10</v>
      </c>
      <c r="H6" s="21">
        <f t="shared" ref="H6:H9" si="1">IFERROR(ROUND(F6/E6*100,2),"")</f>
        <v>39.5</v>
      </c>
      <c r="I6" s="11">
        <f>IFERROR(ROUND(H6*G6/100,2),"")</f>
        <v>3.95</v>
      </c>
      <c r="J6" s="11"/>
      <c r="K6" s="31"/>
    </row>
    <row r="7" ht="25" customHeight="1" spans="1:11">
      <c r="A7" s="6"/>
      <c r="B7" s="6"/>
      <c r="C7" s="8" t="s">
        <v>18</v>
      </c>
      <c r="D7" s="9">
        <v>3.078</v>
      </c>
      <c r="E7" s="9">
        <v>3.078</v>
      </c>
      <c r="F7" s="9">
        <v>1.2158</v>
      </c>
      <c r="G7" s="22"/>
      <c r="H7" s="21">
        <f t="shared" si="1"/>
        <v>39.5</v>
      </c>
      <c r="I7" s="32"/>
      <c r="J7" s="33"/>
      <c r="K7" s="31"/>
    </row>
    <row r="8" ht="25" customHeight="1" spans="1:11">
      <c r="A8" s="6"/>
      <c r="B8" s="6"/>
      <c r="C8" s="10" t="s">
        <v>19</v>
      </c>
      <c r="D8" s="11"/>
      <c r="E8" s="11"/>
      <c r="F8" s="11"/>
      <c r="G8" s="23"/>
      <c r="H8" s="21" t="str">
        <f t="shared" si="1"/>
        <v/>
      </c>
      <c r="I8" s="34"/>
      <c r="J8" s="35"/>
      <c r="K8" s="31"/>
    </row>
    <row r="9" ht="25" customHeight="1" spans="1:11">
      <c r="A9" s="6"/>
      <c r="B9" s="6"/>
      <c r="C9" s="10" t="s">
        <v>20</v>
      </c>
      <c r="D9" s="12"/>
      <c r="E9" s="12"/>
      <c r="F9" s="12"/>
      <c r="G9" s="24"/>
      <c r="H9" s="21" t="str">
        <f t="shared" si="1"/>
        <v/>
      </c>
      <c r="I9" s="36"/>
      <c r="J9" s="37"/>
      <c r="K9" s="31"/>
    </row>
    <row r="10" ht="25" customHeight="1" spans="1:11">
      <c r="A10" s="6" t="s">
        <v>21</v>
      </c>
      <c r="B10" s="6" t="s">
        <v>22</v>
      </c>
      <c r="C10" s="6"/>
      <c r="D10" s="6"/>
      <c r="E10" s="6"/>
      <c r="F10" s="6"/>
      <c r="G10" s="11" t="s">
        <v>23</v>
      </c>
      <c r="H10" s="11"/>
      <c r="I10" s="11"/>
      <c r="J10" s="11"/>
      <c r="K10" s="11"/>
    </row>
    <row r="11" ht="118.5" customHeight="1" spans="1:11">
      <c r="A11" s="6"/>
      <c r="B11" s="14" t="s">
        <v>176</v>
      </c>
      <c r="C11" s="14"/>
      <c r="D11" s="14"/>
      <c r="E11" s="14"/>
      <c r="F11" s="14"/>
      <c r="G11" s="25" t="s">
        <v>177</v>
      </c>
      <c r="H11" s="26"/>
      <c r="I11" s="26"/>
      <c r="J11" s="26"/>
      <c r="K11" s="26"/>
    </row>
    <row r="12" ht="25" customHeight="1" spans="1:11">
      <c r="A12" s="15" t="s">
        <v>26</v>
      </c>
      <c r="B12" s="15"/>
      <c r="C12" s="15"/>
      <c r="D12" s="15"/>
      <c r="E12" s="15"/>
      <c r="F12" s="15"/>
      <c r="G12" s="15"/>
      <c r="H12" s="15"/>
      <c r="I12" s="15"/>
      <c r="J12" s="15"/>
      <c r="K12" s="15"/>
    </row>
    <row r="13" ht="25" customHeight="1" spans="1:11">
      <c r="A13" s="6" t="s">
        <v>27</v>
      </c>
      <c r="B13" s="6"/>
      <c r="C13" s="6"/>
      <c r="D13" s="6" t="s">
        <v>28</v>
      </c>
      <c r="E13" s="6"/>
      <c r="F13" s="6"/>
      <c r="G13" s="6" t="s">
        <v>29</v>
      </c>
      <c r="H13" s="6" t="s">
        <v>13</v>
      </c>
      <c r="I13" s="6" t="s">
        <v>15</v>
      </c>
      <c r="J13" s="6" t="s">
        <v>30</v>
      </c>
      <c r="K13" s="6"/>
    </row>
    <row r="14" ht="25" customHeight="1" spans="1:11">
      <c r="A14" s="6" t="s">
        <v>31</v>
      </c>
      <c r="B14" s="6" t="s">
        <v>32</v>
      </c>
      <c r="C14" s="6" t="s">
        <v>33</v>
      </c>
      <c r="D14" s="6" t="s">
        <v>34</v>
      </c>
      <c r="E14" s="6" t="s">
        <v>35</v>
      </c>
      <c r="F14" s="6" t="s">
        <v>36</v>
      </c>
      <c r="G14" s="6"/>
      <c r="H14" s="6"/>
      <c r="I14" s="6"/>
      <c r="J14" s="6"/>
      <c r="K14" s="6"/>
    </row>
    <row r="15" ht="25" customHeight="1" spans="1:11">
      <c r="A15" s="16" t="s">
        <v>37</v>
      </c>
      <c r="B15" s="16" t="s">
        <v>38</v>
      </c>
      <c r="C15" s="17" t="s">
        <v>178</v>
      </c>
      <c r="D15" s="18" t="s">
        <v>40</v>
      </c>
      <c r="E15" s="18" t="s">
        <v>139</v>
      </c>
      <c r="F15" s="18" t="s">
        <v>42</v>
      </c>
      <c r="G15" s="27" t="s">
        <v>139</v>
      </c>
      <c r="H15" s="28">
        <v>10</v>
      </c>
      <c r="I15" s="28">
        <v>10</v>
      </c>
      <c r="J15" s="6"/>
      <c r="K15" s="6"/>
    </row>
    <row r="16" ht="25" customHeight="1" spans="1:11">
      <c r="A16" s="16" t="s">
        <v>37</v>
      </c>
      <c r="B16" s="16" t="s">
        <v>38</v>
      </c>
      <c r="C16" s="17" t="s">
        <v>179</v>
      </c>
      <c r="D16" s="18" t="s">
        <v>40</v>
      </c>
      <c r="E16" s="18" t="s">
        <v>44</v>
      </c>
      <c r="F16" s="18" t="s">
        <v>68</v>
      </c>
      <c r="G16" s="27" t="s">
        <v>44</v>
      </c>
      <c r="H16" s="28">
        <v>10</v>
      </c>
      <c r="I16" s="28">
        <v>10</v>
      </c>
      <c r="J16" s="6"/>
      <c r="K16" s="6"/>
    </row>
    <row r="17" ht="25" customHeight="1" spans="1:11">
      <c r="A17" s="16" t="s">
        <v>37</v>
      </c>
      <c r="B17" s="16" t="s">
        <v>38</v>
      </c>
      <c r="C17" s="17" t="s">
        <v>180</v>
      </c>
      <c r="D17" s="18" t="s">
        <v>51</v>
      </c>
      <c r="E17" s="18" t="s">
        <v>48</v>
      </c>
      <c r="F17" s="18" t="s">
        <v>53</v>
      </c>
      <c r="G17" s="27" t="s">
        <v>181</v>
      </c>
      <c r="H17" s="28">
        <v>10</v>
      </c>
      <c r="I17" s="28">
        <v>10</v>
      </c>
      <c r="J17" s="6"/>
      <c r="K17" s="6"/>
    </row>
    <row r="18" ht="25" customHeight="1" spans="1:11">
      <c r="A18" s="16" t="s">
        <v>37</v>
      </c>
      <c r="B18" s="16" t="s">
        <v>112</v>
      </c>
      <c r="C18" s="17" t="s">
        <v>182</v>
      </c>
      <c r="D18" s="18" t="s">
        <v>40</v>
      </c>
      <c r="E18" s="18" t="s">
        <v>44</v>
      </c>
      <c r="F18" s="18" t="s">
        <v>68</v>
      </c>
      <c r="G18" s="27" t="s">
        <v>44</v>
      </c>
      <c r="H18" s="28">
        <v>10</v>
      </c>
      <c r="I18" s="28">
        <v>10</v>
      </c>
      <c r="J18" s="6"/>
      <c r="K18" s="6"/>
    </row>
    <row r="19" ht="25" customHeight="1" spans="1:11">
      <c r="A19" s="16" t="s">
        <v>37</v>
      </c>
      <c r="B19" s="16" t="s">
        <v>58</v>
      </c>
      <c r="C19" s="17" t="s">
        <v>183</v>
      </c>
      <c r="D19" s="18" t="s">
        <v>40</v>
      </c>
      <c r="E19" s="18" t="s">
        <v>44</v>
      </c>
      <c r="F19" s="18" t="s">
        <v>68</v>
      </c>
      <c r="G19" s="27" t="s">
        <v>44</v>
      </c>
      <c r="H19" s="28">
        <v>10</v>
      </c>
      <c r="I19" s="28">
        <v>10</v>
      </c>
      <c r="J19" s="6"/>
      <c r="K19" s="6"/>
    </row>
    <row r="20" ht="25" customHeight="1" spans="1:11">
      <c r="A20" s="16" t="s">
        <v>64</v>
      </c>
      <c r="B20" s="16" t="s">
        <v>65</v>
      </c>
      <c r="C20" s="17" t="s">
        <v>184</v>
      </c>
      <c r="D20" s="18" t="s">
        <v>40</v>
      </c>
      <c r="E20" s="18" t="s">
        <v>44</v>
      </c>
      <c r="F20" s="18" t="s">
        <v>68</v>
      </c>
      <c r="G20" s="27" t="s">
        <v>44</v>
      </c>
      <c r="H20" s="28">
        <v>30</v>
      </c>
      <c r="I20" s="28">
        <v>30</v>
      </c>
      <c r="J20" s="6"/>
      <c r="K20" s="6"/>
    </row>
    <row r="21" ht="25" customHeight="1" spans="1:11">
      <c r="A21" s="16" t="s">
        <v>76</v>
      </c>
      <c r="B21" s="16" t="s">
        <v>77</v>
      </c>
      <c r="C21" s="17" t="s">
        <v>185</v>
      </c>
      <c r="D21" s="18" t="s">
        <v>51</v>
      </c>
      <c r="E21" s="18" t="s">
        <v>79</v>
      </c>
      <c r="F21" s="18" t="s">
        <v>68</v>
      </c>
      <c r="G21" s="27" t="s">
        <v>44</v>
      </c>
      <c r="H21" s="28">
        <v>10</v>
      </c>
      <c r="I21" s="28">
        <v>10</v>
      </c>
      <c r="J21" s="6"/>
      <c r="K21" s="6"/>
    </row>
    <row r="22" ht="25" customHeight="1" spans="1:11">
      <c r="A22" s="16"/>
      <c r="B22" s="16"/>
      <c r="C22" s="17"/>
      <c r="D22" s="18"/>
      <c r="E22" s="18"/>
      <c r="F22" s="18"/>
      <c r="G22" s="18"/>
      <c r="H22" s="28"/>
      <c r="I22" s="28"/>
      <c r="J22" s="6"/>
      <c r="K22" s="6"/>
    </row>
    <row r="23" ht="25" customHeight="1" spans="1:11">
      <c r="A23" s="16"/>
      <c r="B23" s="16"/>
      <c r="C23" s="17"/>
      <c r="D23" s="18"/>
      <c r="E23" s="18"/>
      <c r="F23" s="18"/>
      <c r="G23" s="18"/>
      <c r="H23" s="28"/>
      <c r="I23" s="28"/>
      <c r="J23" s="6"/>
      <c r="K23" s="6"/>
    </row>
    <row r="24" ht="25" customHeight="1" spans="1:11">
      <c r="A24" s="16"/>
      <c r="B24" s="16"/>
      <c r="C24" s="17"/>
      <c r="D24" s="18"/>
      <c r="E24" s="18"/>
      <c r="F24" s="18"/>
      <c r="G24" s="18"/>
      <c r="H24" s="28"/>
      <c r="I24" s="28"/>
      <c r="J24" s="6"/>
      <c r="K24" s="6"/>
    </row>
    <row r="25" ht="25" customHeight="1" spans="1:11">
      <c r="A25" s="6" t="s">
        <v>83</v>
      </c>
      <c r="B25" s="6"/>
      <c r="C25" s="6"/>
      <c r="D25" s="6"/>
      <c r="E25" s="6"/>
      <c r="F25" s="6"/>
      <c r="G25" s="6"/>
      <c r="H25" s="6"/>
      <c r="I25" s="6"/>
      <c r="J25" s="6"/>
      <c r="K25" s="6"/>
    </row>
    <row r="26" ht="25" customHeight="1" spans="1:11">
      <c r="A26" s="6" t="s">
        <v>84</v>
      </c>
      <c r="B26" s="6"/>
      <c r="C26" s="6"/>
      <c r="D26" s="6"/>
      <c r="E26" s="6"/>
      <c r="F26" s="6"/>
      <c r="G26" s="6"/>
      <c r="H26" s="6" t="s">
        <v>85</v>
      </c>
      <c r="I26" s="6" t="s">
        <v>86</v>
      </c>
      <c r="J26" s="6" t="s">
        <v>87</v>
      </c>
      <c r="K26" s="6"/>
    </row>
    <row r="27" ht="25" customHeight="1" spans="1:11">
      <c r="A27" s="6"/>
      <c r="B27" s="6"/>
      <c r="C27" s="6"/>
      <c r="D27" s="6"/>
      <c r="E27" s="6"/>
      <c r="F27" s="6"/>
      <c r="G27" s="6"/>
      <c r="H27" s="6">
        <f>IF(SUM(H15:H24)&lt;&gt;0,SUM(G6,H15:H24),"")</f>
        <v>100</v>
      </c>
      <c r="I27" s="6">
        <f>IF(SUM(I21:M24)&lt;&gt;0,SUM(I6,I15:I24),"")</f>
        <v>93.95</v>
      </c>
      <c r="J27" s="6" t="str">
        <f>IFERROR(IF(I27&lt;&gt;0,LOOKUP(I27,{0;60;80;90;101},{"差";"中";"良";"优";""}),""),"")</f>
        <v>优</v>
      </c>
      <c r="K27" s="6"/>
    </row>
    <row r="28" ht="69" customHeight="1" spans="1:11">
      <c r="A28" s="10" t="s">
        <v>88</v>
      </c>
      <c r="B28" s="10"/>
      <c r="C28" s="10"/>
      <c r="D28" s="10"/>
      <c r="E28" s="10"/>
      <c r="F28" s="10"/>
      <c r="G28" s="10"/>
      <c r="H28" s="10"/>
      <c r="I28" s="10"/>
      <c r="J28" s="10"/>
      <c r="K28" s="10"/>
    </row>
    <row r="29" spans="1:11">
      <c r="A29" s="19" t="s">
        <v>89</v>
      </c>
      <c r="B29" s="19"/>
      <c r="C29" s="19"/>
      <c r="D29" s="19"/>
      <c r="E29" s="19"/>
      <c r="F29" s="19"/>
      <c r="G29" s="19"/>
      <c r="H29" s="19"/>
      <c r="I29" s="19"/>
      <c r="J29" s="19"/>
      <c r="K29" s="19"/>
    </row>
    <row r="30" spans="1:11">
      <c r="A30" s="19" t="s">
        <v>90</v>
      </c>
      <c r="B30" s="19"/>
      <c r="C30" s="19"/>
      <c r="D30" s="19"/>
      <c r="E30" s="19"/>
      <c r="F30" s="19"/>
      <c r="G30" s="19"/>
      <c r="H30" s="19"/>
      <c r="I30" s="19"/>
      <c r="J30" s="19"/>
      <c r="K30" s="19"/>
    </row>
    <row r="31" spans="1:10">
      <c r="A31" s="20"/>
      <c r="B31" s="20"/>
      <c r="C31" s="20"/>
      <c r="D31" s="20"/>
      <c r="E31" s="20"/>
      <c r="F31" s="20"/>
      <c r="G31" s="20"/>
      <c r="H31" s="20"/>
      <c r="I31" s="20"/>
      <c r="J31" s="20"/>
    </row>
  </sheetData>
  <sheetProtection formatCells="0" formatColumns="0" formatRows="0" insertRows="0" insertColumns="0" insertHyperlinks="0" deleteColumns="0" deleteRows="0" sort="0" autoFilter="0" pivotTables="0"/>
  <mergeCells count="43">
    <mergeCell ref="A1:K1"/>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G7:G9"/>
    <mergeCell ref="G13:G14"/>
    <mergeCell ref="H13:H14"/>
    <mergeCell ref="I13:I14"/>
    <mergeCell ref="K6:K9"/>
    <mergeCell ref="A5:B9"/>
    <mergeCell ref="I7:J9"/>
    <mergeCell ref="J13:K14"/>
    <mergeCell ref="A26:G27"/>
  </mergeCells>
  <pageMargins left="0.75" right="0.75" top="1" bottom="1" header="0.511805555555556" footer="0.511805555555556"/>
  <pageSetup paperSize="9" scale="67" fitToHeight="0" orientation="portrait"/>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J17" sqref="J17:K17"/>
    </sheetView>
  </sheetViews>
  <sheetFormatPr defaultColWidth="9" defaultRowHeight="14.25"/>
  <cols>
    <col min="1" max="1" width="9.25" style="2" customWidth="1"/>
    <col min="2" max="2" width="9" style="2"/>
    <col min="3" max="3" width="23.4416666666667" style="2" customWidth="1"/>
    <col min="4" max="6" width="13.5583333333333" style="2" customWidth="1"/>
    <col min="7" max="7" width="11.8916666666667" style="2" customWidth="1"/>
    <col min="8" max="8" width="8.66666666666667" style="2" customWidth="1"/>
    <col min="9" max="9" width="9" style="2"/>
    <col min="10" max="10" width="8.38333333333333" style="2" customWidth="1"/>
    <col min="11" max="11" width="10.8833333333333" style="2" customWidth="1"/>
    <col min="12" max="16384" width="9" style="2"/>
  </cols>
  <sheetData>
    <row r="1" ht="27" customHeight="1" spans="1:11">
      <c r="A1" s="3" t="s">
        <v>0</v>
      </c>
      <c r="B1" s="3"/>
      <c r="C1" s="3"/>
      <c r="D1" s="3"/>
      <c r="E1" s="3"/>
      <c r="F1" s="3"/>
      <c r="G1" s="3"/>
      <c r="H1" s="3"/>
      <c r="I1" s="3"/>
      <c r="J1" s="3"/>
      <c r="K1" s="3"/>
    </row>
    <row r="2" s="1" customFormat="1" ht="12.75" spans="1:11">
      <c r="A2" s="4" t="s">
        <v>1</v>
      </c>
      <c r="B2" s="5"/>
      <c r="C2" s="5"/>
      <c r="D2" s="5"/>
      <c r="E2" s="5"/>
      <c r="F2" s="5"/>
      <c r="G2" s="5"/>
      <c r="H2" s="5"/>
      <c r="I2" s="5"/>
      <c r="J2" s="29"/>
      <c r="K2" s="30" t="s">
        <v>2</v>
      </c>
    </row>
    <row r="3" ht="25" customHeight="1" spans="1:11">
      <c r="A3" s="6" t="s">
        <v>3</v>
      </c>
      <c r="B3" s="6"/>
      <c r="C3" s="7" t="s">
        <v>186</v>
      </c>
      <c r="D3" s="7"/>
      <c r="E3" s="7"/>
      <c r="F3" s="7"/>
      <c r="G3" s="7"/>
      <c r="H3" s="7"/>
      <c r="I3" s="7"/>
      <c r="J3" s="7"/>
      <c r="K3" s="7"/>
    </row>
    <row r="4" ht="25" customHeight="1" spans="1:11">
      <c r="A4" s="6" t="s">
        <v>5</v>
      </c>
      <c r="B4" s="6"/>
      <c r="C4" s="7" t="s">
        <v>6</v>
      </c>
      <c r="D4" s="7"/>
      <c r="E4" s="7"/>
      <c r="F4" s="6" t="s">
        <v>7</v>
      </c>
      <c r="G4" s="7" t="s">
        <v>8</v>
      </c>
      <c r="H4" s="7"/>
      <c r="I4" s="7"/>
      <c r="J4" s="7"/>
      <c r="K4" s="7"/>
    </row>
    <row r="5" ht="25" customHeight="1" spans="1:11">
      <c r="A5" s="6" t="s">
        <v>9</v>
      </c>
      <c r="B5" s="6"/>
      <c r="C5" s="6"/>
      <c r="D5" s="6" t="s">
        <v>10</v>
      </c>
      <c r="E5" s="6" t="s">
        <v>11</v>
      </c>
      <c r="F5" s="6" t="s">
        <v>12</v>
      </c>
      <c r="G5" s="6" t="s">
        <v>13</v>
      </c>
      <c r="H5" s="6" t="s">
        <v>14</v>
      </c>
      <c r="I5" s="6" t="s">
        <v>15</v>
      </c>
      <c r="J5" s="6"/>
      <c r="K5" s="31" t="s">
        <v>16</v>
      </c>
    </row>
    <row r="6" ht="25" customHeight="1" spans="1:11">
      <c r="A6" s="6"/>
      <c r="B6" s="6"/>
      <c r="C6" s="8" t="s">
        <v>17</v>
      </c>
      <c r="D6" s="9">
        <f t="shared" ref="D6:F6" si="0">SUM(D7:D9)</f>
        <v>36.050269</v>
      </c>
      <c r="E6" s="9">
        <f t="shared" si="0"/>
        <v>36.050269</v>
      </c>
      <c r="F6" s="9">
        <f t="shared" si="0"/>
        <v>33.382476</v>
      </c>
      <c r="G6" s="6">
        <v>10</v>
      </c>
      <c r="H6" s="21">
        <f t="shared" ref="H6:H9" si="1">IFERROR(ROUND(F6/E6*100,2),"")</f>
        <v>92.6</v>
      </c>
      <c r="I6" s="11">
        <f>IFERROR(ROUND(H6*G6/100,2),"")</f>
        <v>9.26</v>
      </c>
      <c r="J6" s="11"/>
      <c r="K6" s="31"/>
    </row>
    <row r="7" ht="25" customHeight="1" spans="1:11">
      <c r="A7" s="6"/>
      <c r="B7" s="6"/>
      <c r="C7" s="8" t="s">
        <v>18</v>
      </c>
      <c r="D7" s="9">
        <v>36.050269</v>
      </c>
      <c r="E7" s="9">
        <v>36.050269</v>
      </c>
      <c r="F7" s="9">
        <v>33.382476</v>
      </c>
      <c r="G7" s="22"/>
      <c r="H7" s="21">
        <f t="shared" si="1"/>
        <v>92.6</v>
      </c>
      <c r="I7" s="32"/>
      <c r="J7" s="33"/>
      <c r="K7" s="31"/>
    </row>
    <row r="8" ht="25" customHeight="1" spans="1:11">
      <c r="A8" s="6"/>
      <c r="B8" s="6"/>
      <c r="C8" s="10" t="s">
        <v>19</v>
      </c>
      <c r="D8" s="11"/>
      <c r="E8" s="11"/>
      <c r="F8" s="11"/>
      <c r="G8" s="23"/>
      <c r="H8" s="21" t="str">
        <f t="shared" si="1"/>
        <v/>
      </c>
      <c r="I8" s="34"/>
      <c r="J8" s="35"/>
      <c r="K8" s="31"/>
    </row>
    <row r="9" ht="25" customHeight="1" spans="1:11">
      <c r="A9" s="6"/>
      <c r="B9" s="6"/>
      <c r="C9" s="10" t="s">
        <v>20</v>
      </c>
      <c r="D9" s="12"/>
      <c r="E9" s="12"/>
      <c r="F9" s="12"/>
      <c r="G9" s="24"/>
      <c r="H9" s="21" t="str">
        <f t="shared" si="1"/>
        <v/>
      </c>
      <c r="I9" s="36"/>
      <c r="J9" s="37"/>
      <c r="K9" s="31"/>
    </row>
    <row r="10" ht="25" customHeight="1" spans="1:11">
      <c r="A10" s="6" t="s">
        <v>21</v>
      </c>
      <c r="B10" s="6" t="s">
        <v>22</v>
      </c>
      <c r="C10" s="6"/>
      <c r="D10" s="6"/>
      <c r="E10" s="6"/>
      <c r="F10" s="6"/>
      <c r="G10" s="11" t="s">
        <v>23</v>
      </c>
      <c r="H10" s="11"/>
      <c r="I10" s="11"/>
      <c r="J10" s="11"/>
      <c r="K10" s="11"/>
    </row>
    <row r="11" ht="138" customHeight="1" spans="1:11">
      <c r="A11" s="6"/>
      <c r="B11" s="14" t="s">
        <v>187</v>
      </c>
      <c r="C11" s="14"/>
      <c r="D11" s="14"/>
      <c r="E11" s="14"/>
      <c r="F11" s="14"/>
      <c r="G11" s="25" t="s">
        <v>188</v>
      </c>
      <c r="H11" s="26"/>
      <c r="I11" s="26"/>
      <c r="J11" s="26"/>
      <c r="K11" s="26"/>
    </row>
    <row r="12" ht="25" customHeight="1" spans="1:11">
      <c r="A12" s="15" t="s">
        <v>26</v>
      </c>
      <c r="B12" s="15"/>
      <c r="C12" s="15"/>
      <c r="D12" s="15"/>
      <c r="E12" s="15"/>
      <c r="F12" s="15"/>
      <c r="G12" s="15"/>
      <c r="H12" s="15"/>
      <c r="I12" s="15"/>
      <c r="J12" s="15"/>
      <c r="K12" s="15"/>
    </row>
    <row r="13" ht="25" customHeight="1" spans="1:11">
      <c r="A13" s="6" t="s">
        <v>27</v>
      </c>
      <c r="B13" s="6"/>
      <c r="C13" s="6"/>
      <c r="D13" s="6" t="s">
        <v>28</v>
      </c>
      <c r="E13" s="6"/>
      <c r="F13" s="6"/>
      <c r="G13" s="6" t="s">
        <v>29</v>
      </c>
      <c r="H13" s="6" t="s">
        <v>13</v>
      </c>
      <c r="I13" s="6" t="s">
        <v>15</v>
      </c>
      <c r="J13" s="6" t="s">
        <v>30</v>
      </c>
      <c r="K13" s="6"/>
    </row>
    <row r="14" ht="25" customHeight="1" spans="1:11">
      <c r="A14" s="6" t="s">
        <v>31</v>
      </c>
      <c r="B14" s="6" t="s">
        <v>32</v>
      </c>
      <c r="C14" s="6" t="s">
        <v>33</v>
      </c>
      <c r="D14" s="6" t="s">
        <v>34</v>
      </c>
      <c r="E14" s="6" t="s">
        <v>35</v>
      </c>
      <c r="F14" s="6" t="s">
        <v>36</v>
      </c>
      <c r="G14" s="6"/>
      <c r="H14" s="6"/>
      <c r="I14" s="6"/>
      <c r="J14" s="6"/>
      <c r="K14" s="6"/>
    </row>
    <row r="15" ht="48" customHeight="1" spans="1:11">
      <c r="A15" s="16" t="s">
        <v>37</v>
      </c>
      <c r="B15" s="16" t="s">
        <v>38</v>
      </c>
      <c r="C15" s="17" t="s">
        <v>189</v>
      </c>
      <c r="D15" s="18" t="s">
        <v>51</v>
      </c>
      <c r="E15" s="18" t="s">
        <v>139</v>
      </c>
      <c r="F15" s="18" t="s">
        <v>53</v>
      </c>
      <c r="G15" s="27" t="s">
        <v>139</v>
      </c>
      <c r="H15" s="28">
        <v>10</v>
      </c>
      <c r="I15" s="28">
        <v>10</v>
      </c>
      <c r="J15" s="6"/>
      <c r="K15" s="6"/>
    </row>
    <row r="16" ht="38.25" spans="1:11">
      <c r="A16" s="16" t="s">
        <v>37</v>
      </c>
      <c r="B16" s="16" t="s">
        <v>38</v>
      </c>
      <c r="C16" s="17" t="s">
        <v>190</v>
      </c>
      <c r="D16" s="18" t="s">
        <v>40</v>
      </c>
      <c r="E16" s="18" t="s">
        <v>44</v>
      </c>
      <c r="F16" s="18" t="s">
        <v>68</v>
      </c>
      <c r="G16" s="27" t="s">
        <v>44</v>
      </c>
      <c r="H16" s="28">
        <v>10</v>
      </c>
      <c r="I16" s="28">
        <v>10</v>
      </c>
      <c r="J16" s="6"/>
      <c r="K16" s="6"/>
    </row>
    <row r="17" ht="25.5" spans="1:11">
      <c r="A17" s="16" t="s">
        <v>37</v>
      </c>
      <c r="B17" s="16" t="s">
        <v>38</v>
      </c>
      <c r="C17" s="17" t="s">
        <v>191</v>
      </c>
      <c r="D17" s="18" t="s">
        <v>40</v>
      </c>
      <c r="E17" s="18" t="s">
        <v>44</v>
      </c>
      <c r="F17" s="18" t="s">
        <v>68</v>
      </c>
      <c r="G17" s="27" t="s">
        <v>44</v>
      </c>
      <c r="H17" s="28">
        <v>10</v>
      </c>
      <c r="I17" s="28">
        <v>10</v>
      </c>
      <c r="J17" s="6"/>
      <c r="K17" s="6"/>
    </row>
    <row r="18" spans="1:11">
      <c r="A18" s="16" t="s">
        <v>37</v>
      </c>
      <c r="B18" s="16" t="s">
        <v>38</v>
      </c>
      <c r="C18" s="17" t="s">
        <v>192</v>
      </c>
      <c r="D18" s="18" t="s">
        <v>40</v>
      </c>
      <c r="E18" s="18" t="s">
        <v>54</v>
      </c>
      <c r="F18" s="18" t="s">
        <v>53</v>
      </c>
      <c r="G18" s="18" t="s">
        <v>139</v>
      </c>
      <c r="H18" s="28">
        <v>10</v>
      </c>
      <c r="I18" s="28">
        <v>10</v>
      </c>
      <c r="J18" s="6"/>
      <c r="K18" s="6"/>
    </row>
    <row r="19" ht="25.5" spans="1:11">
      <c r="A19" s="16" t="s">
        <v>37</v>
      </c>
      <c r="B19" s="16" t="s">
        <v>112</v>
      </c>
      <c r="C19" s="17" t="s">
        <v>193</v>
      </c>
      <c r="D19" s="18" t="s">
        <v>51</v>
      </c>
      <c r="E19" s="18" t="s">
        <v>103</v>
      </c>
      <c r="F19" s="18" t="s">
        <v>68</v>
      </c>
      <c r="G19" s="27" t="s">
        <v>44</v>
      </c>
      <c r="H19" s="28">
        <v>10</v>
      </c>
      <c r="I19" s="28">
        <v>10</v>
      </c>
      <c r="J19" s="6"/>
      <c r="K19" s="6"/>
    </row>
    <row r="20" ht="25.5" spans="1:11">
      <c r="A20" s="16" t="s">
        <v>64</v>
      </c>
      <c r="B20" s="16" t="s">
        <v>65</v>
      </c>
      <c r="C20" s="17" t="s">
        <v>194</v>
      </c>
      <c r="D20" s="18" t="s">
        <v>51</v>
      </c>
      <c r="E20" s="18" t="s">
        <v>67</v>
      </c>
      <c r="F20" s="18" t="s">
        <v>68</v>
      </c>
      <c r="G20" s="27" t="s">
        <v>195</v>
      </c>
      <c r="H20" s="28">
        <v>30</v>
      </c>
      <c r="I20" s="28">
        <v>25</v>
      </c>
      <c r="J20" s="39" t="s">
        <v>196</v>
      </c>
      <c r="K20" s="6"/>
    </row>
    <row r="21" ht="25.5" spans="1:11">
      <c r="A21" s="16" t="s">
        <v>76</v>
      </c>
      <c r="B21" s="16" t="s">
        <v>77</v>
      </c>
      <c r="C21" s="17" t="s">
        <v>197</v>
      </c>
      <c r="D21" s="18" t="s">
        <v>51</v>
      </c>
      <c r="E21" s="18" t="s">
        <v>103</v>
      </c>
      <c r="F21" s="18" t="s">
        <v>68</v>
      </c>
      <c r="G21" s="27" t="s">
        <v>198</v>
      </c>
      <c r="H21" s="28">
        <v>5</v>
      </c>
      <c r="I21" s="28">
        <v>5</v>
      </c>
      <c r="J21" s="6"/>
      <c r="K21" s="6"/>
    </row>
    <row r="22" ht="25.5" spans="1:11">
      <c r="A22" s="16" t="s">
        <v>76</v>
      </c>
      <c r="B22" s="16" t="s">
        <v>77</v>
      </c>
      <c r="C22" s="17" t="s">
        <v>199</v>
      </c>
      <c r="D22" s="18" t="s">
        <v>51</v>
      </c>
      <c r="E22" s="18" t="s">
        <v>71</v>
      </c>
      <c r="F22" s="18" t="s">
        <v>68</v>
      </c>
      <c r="G22" s="27" t="s">
        <v>200</v>
      </c>
      <c r="H22" s="28">
        <v>5</v>
      </c>
      <c r="I22" s="28">
        <v>5</v>
      </c>
      <c r="J22" s="6"/>
      <c r="K22" s="6"/>
    </row>
    <row r="23" ht="25" customHeight="1" spans="1:11">
      <c r="A23" s="16"/>
      <c r="B23" s="16"/>
      <c r="C23" s="17"/>
      <c r="D23" s="18"/>
      <c r="E23" s="18"/>
      <c r="F23" s="18"/>
      <c r="G23" s="18"/>
      <c r="H23" s="28"/>
      <c r="I23" s="28"/>
      <c r="J23" s="6"/>
      <c r="K23" s="6"/>
    </row>
    <row r="24" ht="25" customHeight="1" spans="1:11">
      <c r="A24" s="16"/>
      <c r="B24" s="16"/>
      <c r="C24" s="17"/>
      <c r="D24" s="18"/>
      <c r="E24" s="18"/>
      <c r="F24" s="18"/>
      <c r="G24" s="18"/>
      <c r="H24" s="28"/>
      <c r="I24" s="28"/>
      <c r="J24" s="6"/>
      <c r="K24" s="6"/>
    </row>
    <row r="25" ht="25" customHeight="1" spans="1:11">
      <c r="A25" s="6" t="s">
        <v>83</v>
      </c>
      <c r="B25" s="6"/>
      <c r="C25" s="6"/>
      <c r="D25" s="6"/>
      <c r="E25" s="6"/>
      <c r="F25" s="6"/>
      <c r="G25" s="6"/>
      <c r="H25" s="6"/>
      <c r="I25" s="6"/>
      <c r="J25" s="6"/>
      <c r="K25" s="6"/>
    </row>
    <row r="26" ht="25" customHeight="1" spans="1:11">
      <c r="A26" s="6" t="s">
        <v>84</v>
      </c>
      <c r="B26" s="6"/>
      <c r="C26" s="6"/>
      <c r="D26" s="6"/>
      <c r="E26" s="6"/>
      <c r="F26" s="6"/>
      <c r="G26" s="6"/>
      <c r="H26" s="6" t="s">
        <v>85</v>
      </c>
      <c r="I26" s="6" t="s">
        <v>86</v>
      </c>
      <c r="J26" s="6" t="s">
        <v>87</v>
      </c>
      <c r="K26" s="6"/>
    </row>
    <row r="27" ht="25" customHeight="1" spans="1:11">
      <c r="A27" s="6"/>
      <c r="B27" s="6"/>
      <c r="C27" s="6"/>
      <c r="D27" s="6"/>
      <c r="E27" s="6"/>
      <c r="F27" s="6"/>
      <c r="G27" s="6"/>
      <c r="H27" s="6">
        <f>IF(SUM(H15:H24)&lt;&gt;0,SUM(G6,H15:H24),"")</f>
        <v>100</v>
      </c>
      <c r="I27" s="6">
        <f>IF(SUM(I15:I24)&lt;&gt;0,SUM(I6,I15:I24),"")</f>
        <v>94.26</v>
      </c>
      <c r="J27" s="6" t="str">
        <f>IFERROR(IF(I27&lt;&gt;0,LOOKUP(I27,{0;60;80;90;101},{"差";"中";"良";"优";""}),""),"")</f>
        <v>优</v>
      </c>
      <c r="K27" s="6"/>
    </row>
    <row r="28" ht="69" customHeight="1" spans="1:11">
      <c r="A28" s="10" t="s">
        <v>88</v>
      </c>
      <c r="B28" s="10"/>
      <c r="C28" s="10"/>
      <c r="D28" s="10"/>
      <c r="E28" s="10"/>
      <c r="F28" s="10"/>
      <c r="G28" s="10"/>
      <c r="H28" s="10"/>
      <c r="I28" s="10"/>
      <c r="J28" s="10"/>
      <c r="K28" s="10"/>
    </row>
    <row r="29" spans="1:11">
      <c r="A29" s="19" t="s">
        <v>89</v>
      </c>
      <c r="B29" s="19"/>
      <c r="C29" s="19"/>
      <c r="D29" s="19"/>
      <c r="E29" s="19"/>
      <c r="F29" s="19"/>
      <c r="G29" s="19"/>
      <c r="H29" s="19"/>
      <c r="I29" s="19"/>
      <c r="J29" s="19"/>
      <c r="K29" s="19"/>
    </row>
    <row r="30" spans="1:11">
      <c r="A30" s="19" t="s">
        <v>90</v>
      </c>
      <c r="B30" s="19"/>
      <c r="C30" s="19"/>
      <c r="D30" s="19"/>
      <c r="E30" s="19"/>
      <c r="F30" s="19"/>
      <c r="G30" s="19"/>
      <c r="H30" s="19"/>
      <c r="I30" s="19"/>
      <c r="J30" s="19"/>
      <c r="K30" s="19"/>
    </row>
    <row r="31" spans="1:10">
      <c r="A31" s="20"/>
      <c r="B31" s="20"/>
      <c r="C31" s="20"/>
      <c r="D31" s="20"/>
      <c r="E31" s="20"/>
      <c r="F31" s="20"/>
      <c r="G31" s="20"/>
      <c r="H31" s="20"/>
      <c r="I31" s="20"/>
      <c r="J31" s="20"/>
    </row>
  </sheetData>
  <sheetProtection formatCells="0" formatColumns="0" formatRows="0" insertRows="0" insertColumns="0" insertHyperlinks="0" deleteColumns="0" deleteRows="0" sort="0" autoFilter="0" pivotTables="0"/>
  <mergeCells count="43">
    <mergeCell ref="A1:K1"/>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G7:G9"/>
    <mergeCell ref="G13:G14"/>
    <mergeCell ref="H13:H14"/>
    <mergeCell ref="I13:I14"/>
    <mergeCell ref="K6:K9"/>
    <mergeCell ref="A5:B9"/>
    <mergeCell ref="I7:J9"/>
    <mergeCell ref="J13:K14"/>
    <mergeCell ref="A26:G27"/>
  </mergeCells>
  <pageMargins left="0.75" right="0.75" top="1" bottom="1" header="0.511805555555556" footer="0.511805555555556"/>
  <pageSetup paperSize="9" scale="67" fitToHeight="0" orientation="portrait"/>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opLeftCell="A2" workbookViewId="0">
      <selection activeCell="J21" sqref="J21:K21"/>
    </sheetView>
  </sheetViews>
  <sheetFormatPr defaultColWidth="9" defaultRowHeight="14.25"/>
  <cols>
    <col min="1" max="1" width="9.25" style="2" customWidth="1"/>
    <col min="2" max="2" width="9" style="2"/>
    <col min="3" max="3" width="23.4416666666667" style="2" customWidth="1"/>
    <col min="4" max="6" width="13.5583333333333" style="2" customWidth="1"/>
    <col min="7" max="7" width="11.8916666666667" style="2" customWidth="1"/>
    <col min="8" max="8" width="8.66666666666667" style="2" customWidth="1"/>
    <col min="9" max="9" width="9" style="2"/>
    <col min="10" max="10" width="8.38333333333333" style="2" customWidth="1"/>
    <col min="11" max="11" width="10.8833333333333" style="2" customWidth="1"/>
    <col min="12" max="16384" width="9" style="2"/>
  </cols>
  <sheetData>
    <row r="1" ht="27" customHeight="1" spans="1:11">
      <c r="A1" s="3" t="s">
        <v>0</v>
      </c>
      <c r="B1" s="3"/>
      <c r="C1" s="3"/>
      <c r="D1" s="3"/>
      <c r="E1" s="3"/>
      <c r="F1" s="3"/>
      <c r="G1" s="3"/>
      <c r="H1" s="3"/>
      <c r="I1" s="3"/>
      <c r="J1" s="3"/>
      <c r="K1" s="3"/>
    </row>
    <row r="2" s="1" customFormat="1" ht="12.75" spans="1:11">
      <c r="A2" s="4" t="s">
        <v>1</v>
      </c>
      <c r="B2" s="5"/>
      <c r="C2" s="5"/>
      <c r="D2" s="5"/>
      <c r="E2" s="5"/>
      <c r="F2" s="5"/>
      <c r="G2" s="5"/>
      <c r="H2" s="5"/>
      <c r="I2" s="5"/>
      <c r="J2" s="29"/>
      <c r="K2" s="30" t="s">
        <v>2</v>
      </c>
    </row>
    <row r="3" ht="25" customHeight="1" spans="1:11">
      <c r="A3" s="6" t="s">
        <v>3</v>
      </c>
      <c r="B3" s="6"/>
      <c r="C3" s="7" t="s">
        <v>201</v>
      </c>
      <c r="D3" s="7"/>
      <c r="E3" s="7"/>
      <c r="F3" s="7"/>
      <c r="G3" s="7"/>
      <c r="H3" s="7"/>
      <c r="I3" s="7"/>
      <c r="J3" s="7"/>
      <c r="K3" s="7"/>
    </row>
    <row r="4" ht="25" customHeight="1" spans="1:11">
      <c r="A4" s="6" t="s">
        <v>5</v>
      </c>
      <c r="B4" s="6"/>
      <c r="C4" s="7" t="s">
        <v>6</v>
      </c>
      <c r="D4" s="7"/>
      <c r="E4" s="7"/>
      <c r="F4" s="6" t="s">
        <v>7</v>
      </c>
      <c r="G4" s="7" t="s">
        <v>8</v>
      </c>
      <c r="H4" s="7"/>
      <c r="I4" s="7"/>
      <c r="J4" s="7"/>
      <c r="K4" s="7"/>
    </row>
    <row r="5" ht="25" customHeight="1" spans="1:11">
      <c r="A5" s="6" t="s">
        <v>9</v>
      </c>
      <c r="B5" s="6"/>
      <c r="C5" s="6"/>
      <c r="D5" s="6" t="s">
        <v>10</v>
      </c>
      <c r="E5" s="6" t="s">
        <v>11</v>
      </c>
      <c r="F5" s="6" t="s">
        <v>12</v>
      </c>
      <c r="G5" s="6" t="s">
        <v>13</v>
      </c>
      <c r="H5" s="6" t="s">
        <v>14</v>
      </c>
      <c r="I5" s="6" t="s">
        <v>15</v>
      </c>
      <c r="J5" s="6"/>
      <c r="K5" s="31" t="s">
        <v>16</v>
      </c>
    </row>
    <row r="6" ht="25" customHeight="1" spans="1:11">
      <c r="A6" s="6"/>
      <c r="B6" s="6"/>
      <c r="C6" s="8" t="s">
        <v>17</v>
      </c>
      <c r="D6" s="9">
        <f t="shared" ref="D6:F6" si="0">SUM(D7:D9)</f>
        <v>10</v>
      </c>
      <c r="E6" s="9">
        <f t="shared" si="0"/>
        <v>10</v>
      </c>
      <c r="F6" s="9">
        <f t="shared" si="0"/>
        <v>9.9223</v>
      </c>
      <c r="G6" s="6">
        <v>10</v>
      </c>
      <c r="H6" s="21">
        <f t="shared" ref="H6:H9" si="1">IFERROR(ROUND(F6/E6*100,2),"")</f>
        <v>99.22</v>
      </c>
      <c r="I6" s="11">
        <f>IFERROR(ROUND(H6*G6/100,2),"")</f>
        <v>9.92</v>
      </c>
      <c r="J6" s="11"/>
      <c r="K6" s="31"/>
    </row>
    <row r="7" ht="25" customHeight="1" spans="1:11">
      <c r="A7" s="6"/>
      <c r="B7" s="6"/>
      <c r="C7" s="8" t="s">
        <v>18</v>
      </c>
      <c r="D7" s="9">
        <v>10</v>
      </c>
      <c r="E7" s="9">
        <v>10</v>
      </c>
      <c r="F7" s="9">
        <v>9.9223</v>
      </c>
      <c r="G7" s="22"/>
      <c r="H7" s="21">
        <f t="shared" si="1"/>
        <v>99.22</v>
      </c>
      <c r="I7" s="32"/>
      <c r="J7" s="33"/>
      <c r="K7" s="31"/>
    </row>
    <row r="8" ht="25" customHeight="1" spans="1:11">
      <c r="A8" s="6"/>
      <c r="B8" s="6"/>
      <c r="C8" s="10" t="s">
        <v>19</v>
      </c>
      <c r="D8" s="11"/>
      <c r="E8" s="11"/>
      <c r="F8" s="11"/>
      <c r="G8" s="23"/>
      <c r="H8" s="21" t="str">
        <f t="shared" si="1"/>
        <v/>
      </c>
      <c r="I8" s="34"/>
      <c r="J8" s="35"/>
      <c r="K8" s="31"/>
    </row>
    <row r="9" ht="25" customHeight="1" spans="1:11">
      <c r="A9" s="6"/>
      <c r="B9" s="6"/>
      <c r="C9" s="10" t="s">
        <v>20</v>
      </c>
      <c r="D9" s="12"/>
      <c r="E9" s="12"/>
      <c r="F9" s="12"/>
      <c r="G9" s="24"/>
      <c r="H9" s="21" t="str">
        <f t="shared" si="1"/>
        <v/>
      </c>
      <c r="I9" s="36"/>
      <c r="J9" s="37"/>
      <c r="K9" s="31"/>
    </row>
    <row r="10" ht="25" customHeight="1" spans="1:11">
      <c r="A10" s="6" t="s">
        <v>21</v>
      </c>
      <c r="B10" s="6" t="s">
        <v>22</v>
      </c>
      <c r="C10" s="6"/>
      <c r="D10" s="6"/>
      <c r="E10" s="6"/>
      <c r="F10" s="6"/>
      <c r="G10" s="11" t="s">
        <v>23</v>
      </c>
      <c r="H10" s="11"/>
      <c r="I10" s="11"/>
      <c r="J10" s="11"/>
      <c r="K10" s="11"/>
    </row>
    <row r="11" ht="90" customHeight="1" spans="1:11">
      <c r="A11" s="6"/>
      <c r="B11" s="14" t="s">
        <v>202</v>
      </c>
      <c r="C11" s="14"/>
      <c r="D11" s="14"/>
      <c r="E11" s="14"/>
      <c r="F11" s="14"/>
      <c r="G11" s="25" t="s">
        <v>203</v>
      </c>
      <c r="H11" s="26"/>
      <c r="I11" s="26"/>
      <c r="J11" s="26"/>
      <c r="K11" s="26"/>
    </row>
    <row r="12" ht="25" customHeight="1" spans="1:11">
      <c r="A12" s="15" t="s">
        <v>26</v>
      </c>
      <c r="B12" s="15"/>
      <c r="C12" s="15"/>
      <c r="D12" s="15"/>
      <c r="E12" s="15"/>
      <c r="F12" s="15"/>
      <c r="G12" s="15"/>
      <c r="H12" s="15"/>
      <c r="I12" s="15"/>
      <c r="J12" s="15"/>
      <c r="K12" s="15"/>
    </row>
    <row r="13" ht="25" customHeight="1" spans="1:11">
      <c r="A13" s="6" t="s">
        <v>27</v>
      </c>
      <c r="B13" s="6"/>
      <c r="C13" s="6"/>
      <c r="D13" s="6" t="s">
        <v>28</v>
      </c>
      <c r="E13" s="6"/>
      <c r="F13" s="6"/>
      <c r="G13" s="6" t="s">
        <v>29</v>
      </c>
      <c r="H13" s="6" t="s">
        <v>13</v>
      </c>
      <c r="I13" s="6" t="s">
        <v>15</v>
      </c>
      <c r="J13" s="6" t="s">
        <v>30</v>
      </c>
      <c r="K13" s="6"/>
    </row>
    <row r="14" ht="25" customHeight="1" spans="1:11">
      <c r="A14" s="6" t="s">
        <v>31</v>
      </c>
      <c r="B14" s="6" t="s">
        <v>32</v>
      </c>
      <c r="C14" s="6" t="s">
        <v>33</v>
      </c>
      <c r="D14" s="6" t="s">
        <v>34</v>
      </c>
      <c r="E14" s="6" t="s">
        <v>35</v>
      </c>
      <c r="F14" s="6" t="s">
        <v>36</v>
      </c>
      <c r="G14" s="6"/>
      <c r="H14" s="6"/>
      <c r="I14" s="6"/>
      <c r="J14" s="6"/>
      <c r="K14" s="6"/>
    </row>
    <row r="15" ht="25" customHeight="1" spans="1:11">
      <c r="A15" s="16" t="s">
        <v>37</v>
      </c>
      <c r="B15" s="16" t="s">
        <v>38</v>
      </c>
      <c r="C15" s="17" t="s">
        <v>204</v>
      </c>
      <c r="D15" s="18" t="s">
        <v>40</v>
      </c>
      <c r="E15" s="18" t="s">
        <v>52</v>
      </c>
      <c r="F15" s="18" t="s">
        <v>53</v>
      </c>
      <c r="G15" s="27" t="s">
        <v>139</v>
      </c>
      <c r="H15" s="28">
        <v>20</v>
      </c>
      <c r="I15" s="28">
        <v>20</v>
      </c>
      <c r="J15" s="6"/>
      <c r="K15" s="6"/>
    </row>
    <row r="16" ht="25" customHeight="1" spans="1:11">
      <c r="A16" s="16" t="s">
        <v>37</v>
      </c>
      <c r="B16" s="16" t="s">
        <v>38</v>
      </c>
      <c r="C16" s="17" t="s">
        <v>205</v>
      </c>
      <c r="D16" s="18" t="s">
        <v>51</v>
      </c>
      <c r="E16" s="18" t="s">
        <v>206</v>
      </c>
      <c r="F16" s="18" t="s">
        <v>207</v>
      </c>
      <c r="G16" s="27" t="s">
        <v>208</v>
      </c>
      <c r="H16" s="28">
        <v>20</v>
      </c>
      <c r="I16" s="28">
        <v>20</v>
      </c>
      <c r="J16" s="6"/>
      <c r="K16" s="6"/>
    </row>
    <row r="17" ht="25" customHeight="1" spans="1:11">
      <c r="A17" s="16" t="s">
        <v>37</v>
      </c>
      <c r="B17" s="16" t="s">
        <v>38</v>
      </c>
      <c r="C17" s="17" t="s">
        <v>209</v>
      </c>
      <c r="D17" s="18" t="s">
        <v>40</v>
      </c>
      <c r="E17" s="18" t="s">
        <v>52</v>
      </c>
      <c r="F17" s="18" t="s">
        <v>53</v>
      </c>
      <c r="G17" s="27" t="s">
        <v>52</v>
      </c>
      <c r="H17" s="28">
        <v>10</v>
      </c>
      <c r="I17" s="28">
        <v>10</v>
      </c>
      <c r="J17" s="6"/>
      <c r="K17" s="6"/>
    </row>
    <row r="18" ht="25" customHeight="1" spans="1:11">
      <c r="A18" s="16" t="s">
        <v>64</v>
      </c>
      <c r="B18" s="16" t="s">
        <v>65</v>
      </c>
      <c r="C18" s="17" t="s">
        <v>210</v>
      </c>
      <c r="D18" s="18" t="s">
        <v>51</v>
      </c>
      <c r="E18" s="18" t="s">
        <v>67</v>
      </c>
      <c r="F18" s="18" t="s">
        <v>68</v>
      </c>
      <c r="G18" s="27" t="s">
        <v>195</v>
      </c>
      <c r="H18" s="28">
        <v>30</v>
      </c>
      <c r="I18" s="28">
        <v>25</v>
      </c>
      <c r="J18" s="39" t="s">
        <v>211</v>
      </c>
      <c r="K18" s="6"/>
    </row>
    <row r="19" ht="25" customHeight="1" spans="1:11">
      <c r="A19" s="16" t="s">
        <v>76</v>
      </c>
      <c r="B19" s="16" t="s">
        <v>77</v>
      </c>
      <c r="C19" s="17" t="s">
        <v>212</v>
      </c>
      <c r="D19" s="18" t="s">
        <v>51</v>
      </c>
      <c r="E19" s="18" t="s">
        <v>103</v>
      </c>
      <c r="F19" s="18" t="s">
        <v>68</v>
      </c>
      <c r="G19" s="27" t="s">
        <v>198</v>
      </c>
      <c r="H19" s="28">
        <v>10</v>
      </c>
      <c r="I19" s="28">
        <v>10</v>
      </c>
      <c r="J19" s="6"/>
      <c r="K19" s="6"/>
    </row>
    <row r="20" ht="25" customHeight="1" spans="1:11">
      <c r="A20" s="16"/>
      <c r="B20" s="16"/>
      <c r="C20" s="17"/>
      <c r="D20" s="18"/>
      <c r="E20" s="18"/>
      <c r="F20" s="18"/>
      <c r="G20" s="18"/>
      <c r="H20" s="28"/>
      <c r="I20" s="28"/>
      <c r="J20" s="6"/>
      <c r="K20" s="6"/>
    </row>
    <row r="21" ht="25" customHeight="1" spans="1:11">
      <c r="A21" s="16"/>
      <c r="B21" s="16"/>
      <c r="C21" s="17"/>
      <c r="D21" s="18"/>
      <c r="E21" s="18"/>
      <c r="F21" s="18"/>
      <c r="G21" s="18"/>
      <c r="H21" s="28"/>
      <c r="I21" s="28"/>
      <c r="J21" s="6"/>
      <c r="K21" s="6"/>
    </row>
    <row r="22" ht="25" customHeight="1" spans="1:11">
      <c r="A22" s="16"/>
      <c r="B22" s="16"/>
      <c r="C22" s="17"/>
      <c r="D22" s="18"/>
      <c r="E22" s="18"/>
      <c r="F22" s="18"/>
      <c r="G22" s="18"/>
      <c r="H22" s="28"/>
      <c r="I22" s="28"/>
      <c r="J22" s="6"/>
      <c r="K22" s="6"/>
    </row>
    <row r="23" ht="25" customHeight="1" spans="1:11">
      <c r="A23" s="6" t="s">
        <v>83</v>
      </c>
      <c r="B23" s="6"/>
      <c r="C23" s="6"/>
      <c r="D23" s="6"/>
      <c r="E23" s="6"/>
      <c r="F23" s="6"/>
      <c r="G23" s="6"/>
      <c r="H23" s="6"/>
      <c r="I23" s="6"/>
      <c r="J23" s="6"/>
      <c r="K23" s="6"/>
    </row>
    <row r="24" ht="25" customHeight="1" spans="1:11">
      <c r="A24" s="6" t="s">
        <v>84</v>
      </c>
      <c r="B24" s="6"/>
      <c r="C24" s="6"/>
      <c r="D24" s="6"/>
      <c r="E24" s="6"/>
      <c r="F24" s="6"/>
      <c r="G24" s="6"/>
      <c r="H24" s="6" t="s">
        <v>85</v>
      </c>
      <c r="I24" s="6" t="s">
        <v>86</v>
      </c>
      <c r="J24" s="6" t="s">
        <v>87</v>
      </c>
      <c r="K24" s="6"/>
    </row>
    <row r="25" ht="25" customHeight="1" spans="1:11">
      <c r="A25" s="6"/>
      <c r="B25" s="6"/>
      <c r="C25" s="6"/>
      <c r="D25" s="6"/>
      <c r="E25" s="6"/>
      <c r="F25" s="6"/>
      <c r="G25" s="6"/>
      <c r="H25" s="6">
        <f>IF(SUM(H15:H22)&lt;&gt;0,SUM(G6,H15:H22),"")</f>
        <v>100</v>
      </c>
      <c r="I25" s="6">
        <f>IF(SUM(I15:I22)&lt;&gt;0,SUM(I6,I15:I22),"")</f>
        <v>94.92</v>
      </c>
      <c r="J25" s="6" t="str">
        <f>IFERROR(IF(I25&lt;&gt;0,LOOKUP(I25,{0;60;80;90;101},{"差";"中";"良";"优";""}),""),"")</f>
        <v>优</v>
      </c>
      <c r="K25" s="6"/>
    </row>
    <row r="26" ht="69" customHeight="1" spans="1:11">
      <c r="A26" s="10" t="s">
        <v>88</v>
      </c>
      <c r="B26" s="10"/>
      <c r="C26" s="10"/>
      <c r="D26" s="10"/>
      <c r="E26" s="10"/>
      <c r="F26" s="10"/>
      <c r="G26" s="10"/>
      <c r="H26" s="10"/>
      <c r="I26" s="10"/>
      <c r="J26" s="10"/>
      <c r="K26" s="10"/>
    </row>
    <row r="27" spans="1:11">
      <c r="A27" s="19" t="s">
        <v>89</v>
      </c>
      <c r="B27" s="19"/>
      <c r="C27" s="19"/>
      <c r="D27" s="19"/>
      <c r="E27" s="19"/>
      <c r="F27" s="19"/>
      <c r="G27" s="19"/>
      <c r="H27" s="19"/>
      <c r="I27" s="19"/>
      <c r="J27" s="19"/>
      <c r="K27" s="19"/>
    </row>
    <row r="28" spans="1:11">
      <c r="A28" s="19" t="s">
        <v>90</v>
      </c>
      <c r="B28" s="19"/>
      <c r="C28" s="19"/>
      <c r="D28" s="19"/>
      <c r="E28" s="19"/>
      <c r="F28" s="19"/>
      <c r="G28" s="19"/>
      <c r="H28" s="19"/>
      <c r="I28" s="19"/>
      <c r="J28" s="19"/>
      <c r="K28" s="19"/>
    </row>
    <row r="29" spans="1:10">
      <c r="A29" s="20"/>
      <c r="B29" s="20"/>
      <c r="C29" s="20"/>
      <c r="D29" s="20"/>
      <c r="E29" s="20"/>
      <c r="F29" s="20"/>
      <c r="G29" s="20"/>
      <c r="H29" s="20"/>
      <c r="I29" s="20"/>
      <c r="J29" s="20"/>
    </row>
  </sheetData>
  <sheetProtection formatCells="0" formatColumns="0" formatRows="0" insertRows="0" insertColumns="0" insertHyperlinks="0" deleteColumns="0" deleteRows="0" sort="0" autoFilter="0" pivotTables="0"/>
  <mergeCells count="41">
    <mergeCell ref="A1:K1"/>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G7:G9"/>
    <mergeCell ref="G13:G14"/>
    <mergeCell ref="H13:H14"/>
    <mergeCell ref="I13:I14"/>
    <mergeCell ref="K6:K9"/>
    <mergeCell ref="A5:B9"/>
    <mergeCell ref="I7:J9"/>
    <mergeCell ref="J13:K14"/>
    <mergeCell ref="A24:G25"/>
  </mergeCells>
  <pageMargins left="0.75" right="0.75" top="1" bottom="1" header="0.511805555555556" footer="0.511805555555556"/>
  <pageSetup paperSize="9" scale="67" fitToHeight="0"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J22" sqref="J22:K22"/>
    </sheetView>
  </sheetViews>
  <sheetFormatPr defaultColWidth="9" defaultRowHeight="14.25"/>
  <cols>
    <col min="1" max="1" width="9.25" style="2" customWidth="1"/>
    <col min="2" max="2" width="9" style="2"/>
    <col min="3" max="3" width="23.4416666666667" style="2" customWidth="1"/>
    <col min="4" max="6" width="13.5583333333333" style="2" customWidth="1"/>
    <col min="7" max="7" width="11.8916666666667" style="2" customWidth="1"/>
    <col min="8" max="8" width="8.66666666666667" style="2" customWidth="1"/>
    <col min="9" max="9" width="9" style="2"/>
    <col min="10" max="10" width="8.38333333333333" style="2" customWidth="1"/>
    <col min="11" max="11" width="10.8833333333333" style="2" customWidth="1"/>
    <col min="12" max="16384" width="9" style="2"/>
  </cols>
  <sheetData>
    <row r="1" ht="27" customHeight="1" spans="1:11">
      <c r="A1" s="3" t="s">
        <v>0</v>
      </c>
      <c r="B1" s="3"/>
      <c r="C1" s="3"/>
      <c r="D1" s="3"/>
      <c r="E1" s="3"/>
      <c r="F1" s="3"/>
      <c r="G1" s="3"/>
      <c r="H1" s="3"/>
      <c r="I1" s="3"/>
      <c r="J1" s="3"/>
      <c r="K1" s="3"/>
    </row>
    <row r="2" s="1" customFormat="1" ht="12.75" spans="1:11">
      <c r="A2" s="4" t="s">
        <v>1</v>
      </c>
      <c r="B2" s="5"/>
      <c r="C2" s="5"/>
      <c r="D2" s="5"/>
      <c r="E2" s="5"/>
      <c r="F2" s="5"/>
      <c r="G2" s="5"/>
      <c r="H2" s="5"/>
      <c r="I2" s="5"/>
      <c r="J2" s="29"/>
      <c r="K2" s="30" t="s">
        <v>2</v>
      </c>
    </row>
    <row r="3" ht="25" customHeight="1" spans="1:11">
      <c r="A3" s="6" t="s">
        <v>3</v>
      </c>
      <c r="B3" s="6"/>
      <c r="C3" s="7" t="s">
        <v>213</v>
      </c>
      <c r="D3" s="7"/>
      <c r="E3" s="7"/>
      <c r="F3" s="7"/>
      <c r="G3" s="7"/>
      <c r="H3" s="7"/>
      <c r="I3" s="7"/>
      <c r="J3" s="7"/>
      <c r="K3" s="7"/>
    </row>
    <row r="4" ht="25" customHeight="1" spans="1:11">
      <c r="A4" s="6" t="s">
        <v>5</v>
      </c>
      <c r="B4" s="6"/>
      <c r="C4" s="7"/>
      <c r="D4" s="7"/>
      <c r="E4" s="7"/>
      <c r="F4" s="6" t="s">
        <v>7</v>
      </c>
      <c r="G4" s="7" t="s">
        <v>8</v>
      </c>
      <c r="H4" s="7"/>
      <c r="I4" s="7"/>
      <c r="J4" s="7"/>
      <c r="K4" s="7"/>
    </row>
    <row r="5" ht="25" customHeight="1" spans="1:11">
      <c r="A5" s="6" t="s">
        <v>9</v>
      </c>
      <c r="B5" s="6"/>
      <c r="C5" s="6"/>
      <c r="D5" s="6" t="s">
        <v>10</v>
      </c>
      <c r="E5" s="6" t="s">
        <v>11</v>
      </c>
      <c r="F5" s="6" t="s">
        <v>12</v>
      </c>
      <c r="G5" s="6" t="s">
        <v>13</v>
      </c>
      <c r="H5" s="6" t="s">
        <v>14</v>
      </c>
      <c r="I5" s="6" t="s">
        <v>15</v>
      </c>
      <c r="J5" s="6"/>
      <c r="K5" s="31" t="s">
        <v>16</v>
      </c>
    </row>
    <row r="6" ht="25" customHeight="1" spans="1:11">
      <c r="A6" s="6"/>
      <c r="B6" s="6"/>
      <c r="C6" s="8" t="s">
        <v>17</v>
      </c>
      <c r="D6" s="9">
        <f t="shared" ref="D6:F6" si="0">SUM(D7:D9)</f>
        <v>76</v>
      </c>
      <c r="E6" s="9">
        <f t="shared" si="0"/>
        <v>76</v>
      </c>
      <c r="F6" s="9">
        <f t="shared" si="0"/>
        <v>74.032</v>
      </c>
      <c r="G6" s="6">
        <v>10</v>
      </c>
      <c r="H6" s="21">
        <f t="shared" ref="H6:H9" si="1">IFERROR(ROUND(F6/E6*100,2),"")</f>
        <v>97.41</v>
      </c>
      <c r="I6" s="11">
        <f>IFERROR(ROUND(H6*G6/100,2),"")</f>
        <v>9.74</v>
      </c>
      <c r="J6" s="11"/>
      <c r="K6" s="31"/>
    </row>
    <row r="7" ht="25" customHeight="1" spans="1:11">
      <c r="A7" s="6"/>
      <c r="B7" s="6"/>
      <c r="C7" s="8" t="s">
        <v>18</v>
      </c>
      <c r="D7" s="9">
        <v>76</v>
      </c>
      <c r="E7" s="9">
        <v>76</v>
      </c>
      <c r="F7" s="9">
        <v>74.032</v>
      </c>
      <c r="G7" s="22"/>
      <c r="H7" s="21">
        <f t="shared" si="1"/>
        <v>97.41</v>
      </c>
      <c r="I7" s="32"/>
      <c r="J7" s="33"/>
      <c r="K7" s="31"/>
    </row>
    <row r="8" ht="25" customHeight="1" spans="1:11">
      <c r="A8" s="6"/>
      <c r="B8" s="6"/>
      <c r="C8" s="10" t="s">
        <v>19</v>
      </c>
      <c r="D8" s="11"/>
      <c r="E8" s="11"/>
      <c r="F8" s="11"/>
      <c r="G8" s="23"/>
      <c r="H8" s="21" t="str">
        <f t="shared" si="1"/>
        <v/>
      </c>
      <c r="I8" s="34"/>
      <c r="J8" s="35"/>
      <c r="K8" s="31"/>
    </row>
    <row r="9" ht="25" customHeight="1" spans="1:11">
      <c r="A9" s="6"/>
      <c r="B9" s="6"/>
      <c r="C9" s="10" t="s">
        <v>20</v>
      </c>
      <c r="D9" s="12"/>
      <c r="E9" s="12"/>
      <c r="F9" s="12"/>
      <c r="G9" s="24"/>
      <c r="H9" s="21" t="str">
        <f t="shared" si="1"/>
        <v/>
      </c>
      <c r="I9" s="36"/>
      <c r="J9" s="37"/>
      <c r="K9" s="31"/>
    </row>
    <row r="10" ht="25" customHeight="1" spans="1:11">
      <c r="A10" s="6" t="s">
        <v>21</v>
      </c>
      <c r="B10" s="6" t="s">
        <v>22</v>
      </c>
      <c r="C10" s="6"/>
      <c r="D10" s="6"/>
      <c r="E10" s="6"/>
      <c r="F10" s="6"/>
      <c r="G10" s="11" t="s">
        <v>23</v>
      </c>
      <c r="H10" s="11"/>
      <c r="I10" s="11"/>
      <c r="J10" s="11"/>
      <c r="K10" s="11"/>
    </row>
    <row r="11" ht="130.5" customHeight="1" spans="1:11">
      <c r="A11" s="6"/>
      <c r="B11" s="14" t="s">
        <v>214</v>
      </c>
      <c r="C11" s="14"/>
      <c r="D11" s="14"/>
      <c r="E11" s="14"/>
      <c r="F11" s="14"/>
      <c r="G11" s="25" t="s">
        <v>215</v>
      </c>
      <c r="H11" s="26"/>
      <c r="I11" s="26"/>
      <c r="J11" s="26"/>
      <c r="K11" s="26"/>
    </row>
    <row r="12" ht="25" customHeight="1" spans="1:11">
      <c r="A12" s="15" t="s">
        <v>26</v>
      </c>
      <c r="B12" s="15"/>
      <c r="C12" s="15"/>
      <c r="D12" s="15"/>
      <c r="E12" s="15"/>
      <c r="F12" s="15"/>
      <c r="G12" s="15"/>
      <c r="H12" s="15"/>
      <c r="I12" s="15"/>
      <c r="J12" s="15"/>
      <c r="K12" s="15"/>
    </row>
    <row r="13" ht="25" customHeight="1" spans="1:11">
      <c r="A13" s="6" t="s">
        <v>27</v>
      </c>
      <c r="B13" s="6"/>
      <c r="C13" s="6"/>
      <c r="D13" s="6" t="s">
        <v>28</v>
      </c>
      <c r="E13" s="6"/>
      <c r="F13" s="6"/>
      <c r="G13" s="6" t="s">
        <v>29</v>
      </c>
      <c r="H13" s="6" t="s">
        <v>13</v>
      </c>
      <c r="I13" s="6" t="s">
        <v>15</v>
      </c>
      <c r="J13" s="6" t="s">
        <v>30</v>
      </c>
      <c r="K13" s="6"/>
    </row>
    <row r="14" ht="25" customHeight="1" spans="1:11">
      <c r="A14" s="6" t="s">
        <v>31</v>
      </c>
      <c r="B14" s="6" t="s">
        <v>32</v>
      </c>
      <c r="C14" s="6" t="s">
        <v>33</v>
      </c>
      <c r="D14" s="6" t="s">
        <v>34</v>
      </c>
      <c r="E14" s="6" t="s">
        <v>35</v>
      </c>
      <c r="F14" s="6" t="s">
        <v>36</v>
      </c>
      <c r="G14" s="6"/>
      <c r="H14" s="6"/>
      <c r="I14" s="6"/>
      <c r="J14" s="6"/>
      <c r="K14" s="6"/>
    </row>
    <row r="15" ht="25" customHeight="1" spans="1:11">
      <c r="A15" s="16" t="s">
        <v>37</v>
      </c>
      <c r="B15" s="16" t="s">
        <v>38</v>
      </c>
      <c r="C15" s="17" t="s">
        <v>216</v>
      </c>
      <c r="D15" s="18" t="s">
        <v>51</v>
      </c>
      <c r="E15" s="18" t="s">
        <v>54</v>
      </c>
      <c r="F15" s="18" t="s">
        <v>53</v>
      </c>
      <c r="G15" s="27" t="s">
        <v>54</v>
      </c>
      <c r="H15" s="28">
        <v>6</v>
      </c>
      <c r="I15" s="28">
        <v>6</v>
      </c>
      <c r="J15" s="6"/>
      <c r="K15" s="6"/>
    </row>
    <row r="16" ht="25" customHeight="1" spans="1:11">
      <c r="A16" s="16" t="s">
        <v>37</v>
      </c>
      <c r="B16" s="16" t="s">
        <v>38</v>
      </c>
      <c r="C16" s="17" t="s">
        <v>217</v>
      </c>
      <c r="D16" s="18" t="s">
        <v>40</v>
      </c>
      <c r="E16" s="18" t="s">
        <v>127</v>
      </c>
      <c r="F16" s="18" t="s">
        <v>42</v>
      </c>
      <c r="G16" s="27" t="s">
        <v>127</v>
      </c>
      <c r="H16" s="28">
        <v>6</v>
      </c>
      <c r="I16" s="28">
        <v>6</v>
      </c>
      <c r="J16" s="6"/>
      <c r="K16" s="6"/>
    </row>
    <row r="17" ht="25" customHeight="1" spans="1:11">
      <c r="A17" s="16" t="s">
        <v>37</v>
      </c>
      <c r="B17" s="16" t="s">
        <v>38</v>
      </c>
      <c r="C17" s="17" t="s">
        <v>218</v>
      </c>
      <c r="D17" s="18" t="s">
        <v>40</v>
      </c>
      <c r="E17" s="18" t="s">
        <v>219</v>
      </c>
      <c r="F17" s="18" t="s">
        <v>42</v>
      </c>
      <c r="G17" s="27" t="s">
        <v>219</v>
      </c>
      <c r="H17" s="28">
        <v>10</v>
      </c>
      <c r="I17" s="28">
        <v>10</v>
      </c>
      <c r="J17" s="6"/>
      <c r="K17" s="6"/>
    </row>
    <row r="18" ht="25" customHeight="1" spans="1:11">
      <c r="A18" s="16" t="s">
        <v>37</v>
      </c>
      <c r="B18" s="16" t="s">
        <v>38</v>
      </c>
      <c r="C18" s="17" t="s">
        <v>220</v>
      </c>
      <c r="D18" s="18" t="s">
        <v>40</v>
      </c>
      <c r="E18" s="18" t="s">
        <v>71</v>
      </c>
      <c r="F18" s="18" t="s">
        <v>42</v>
      </c>
      <c r="G18" s="27" t="s">
        <v>221</v>
      </c>
      <c r="H18" s="28">
        <v>10</v>
      </c>
      <c r="I18" s="28">
        <v>10</v>
      </c>
      <c r="J18" s="6"/>
      <c r="K18" s="6"/>
    </row>
    <row r="19" ht="25" customHeight="1" spans="1:11">
      <c r="A19" s="16" t="s">
        <v>37</v>
      </c>
      <c r="B19" s="16" t="s">
        <v>112</v>
      </c>
      <c r="C19" s="17" t="s">
        <v>222</v>
      </c>
      <c r="D19" s="18" t="s">
        <v>51</v>
      </c>
      <c r="E19" s="18" t="s">
        <v>79</v>
      </c>
      <c r="F19" s="18" t="s">
        <v>68</v>
      </c>
      <c r="G19" s="27" t="s">
        <v>69</v>
      </c>
      <c r="H19" s="28">
        <v>9</v>
      </c>
      <c r="I19" s="28">
        <v>9</v>
      </c>
      <c r="J19" s="6"/>
      <c r="K19" s="6"/>
    </row>
    <row r="20" ht="25" customHeight="1" spans="1:11">
      <c r="A20" s="16" t="s">
        <v>37</v>
      </c>
      <c r="B20" s="16" t="s">
        <v>58</v>
      </c>
      <c r="C20" s="17" t="s">
        <v>223</v>
      </c>
      <c r="D20" s="18" t="s">
        <v>40</v>
      </c>
      <c r="E20" s="18" t="s">
        <v>44</v>
      </c>
      <c r="F20" s="18" t="s">
        <v>62</v>
      </c>
      <c r="G20" s="27" t="s">
        <v>224</v>
      </c>
      <c r="H20" s="28">
        <v>9</v>
      </c>
      <c r="I20" s="28">
        <v>9</v>
      </c>
      <c r="J20" s="6"/>
      <c r="K20" s="6"/>
    </row>
    <row r="21" ht="25" customHeight="1" spans="1:11">
      <c r="A21" s="16" t="s">
        <v>64</v>
      </c>
      <c r="B21" s="16" t="s">
        <v>65</v>
      </c>
      <c r="C21" s="17" t="s">
        <v>225</v>
      </c>
      <c r="D21" s="18" t="s">
        <v>40</v>
      </c>
      <c r="E21" s="18" t="s">
        <v>44</v>
      </c>
      <c r="F21" s="18" t="s">
        <v>68</v>
      </c>
      <c r="G21" s="27" t="s">
        <v>69</v>
      </c>
      <c r="H21" s="28">
        <v>30</v>
      </c>
      <c r="I21" s="28">
        <v>30</v>
      </c>
      <c r="J21" s="6"/>
      <c r="K21" s="6"/>
    </row>
    <row r="22" ht="25" customHeight="1" spans="1:11">
      <c r="A22" s="16" t="s">
        <v>76</v>
      </c>
      <c r="B22" s="16" t="s">
        <v>77</v>
      </c>
      <c r="C22" s="17" t="s">
        <v>226</v>
      </c>
      <c r="D22" s="18" t="s">
        <v>51</v>
      </c>
      <c r="E22" s="18" t="s">
        <v>79</v>
      </c>
      <c r="F22" s="18" t="s">
        <v>68</v>
      </c>
      <c r="G22" s="27" t="s">
        <v>69</v>
      </c>
      <c r="H22" s="28">
        <v>10</v>
      </c>
      <c r="I22" s="28">
        <v>10</v>
      </c>
      <c r="J22" s="6"/>
      <c r="K22" s="6"/>
    </row>
    <row r="23" ht="25" customHeight="1" spans="1:11">
      <c r="A23" s="16"/>
      <c r="B23" s="16"/>
      <c r="C23" s="17"/>
      <c r="D23" s="18"/>
      <c r="E23" s="18"/>
      <c r="F23" s="18"/>
      <c r="G23" s="18"/>
      <c r="H23" s="28"/>
      <c r="I23" s="28"/>
      <c r="J23" s="6"/>
      <c r="K23" s="6"/>
    </row>
    <row r="24" ht="25" customHeight="1" spans="1:11">
      <c r="A24" s="6" t="s">
        <v>83</v>
      </c>
      <c r="B24" s="6"/>
      <c r="C24" s="6"/>
      <c r="D24" s="6"/>
      <c r="E24" s="6"/>
      <c r="F24" s="6"/>
      <c r="G24" s="6"/>
      <c r="H24" s="6"/>
      <c r="I24" s="6"/>
      <c r="J24" s="6"/>
      <c r="K24" s="6"/>
    </row>
    <row r="25" ht="25" customHeight="1" spans="1:11">
      <c r="A25" s="6" t="s">
        <v>84</v>
      </c>
      <c r="B25" s="6"/>
      <c r="C25" s="6"/>
      <c r="D25" s="6"/>
      <c r="E25" s="6"/>
      <c r="F25" s="6"/>
      <c r="G25" s="6"/>
      <c r="H25" s="6" t="s">
        <v>85</v>
      </c>
      <c r="I25" s="6" t="s">
        <v>86</v>
      </c>
      <c r="J25" s="6" t="s">
        <v>87</v>
      </c>
      <c r="K25" s="6"/>
    </row>
    <row r="26" ht="25" customHeight="1" spans="1:11">
      <c r="A26" s="6"/>
      <c r="B26" s="6"/>
      <c r="C26" s="6"/>
      <c r="D26" s="6"/>
      <c r="E26" s="6"/>
      <c r="F26" s="6"/>
      <c r="G26" s="6"/>
      <c r="H26" s="6">
        <f>IF(SUM(H15:H23)&lt;&gt;0,SUM(G6,H15:H23),"")</f>
        <v>100</v>
      </c>
      <c r="I26" s="6">
        <f>IF(SUM(I15:I23)&lt;&gt;0,SUM(I6,I15:I23),"")</f>
        <v>99.74</v>
      </c>
      <c r="J26" s="6" t="str">
        <f>IFERROR(IF(I26&lt;&gt;0,LOOKUP(I26,{0;60;80;90;101},{"差";"中";"良";"优";""}),""),"")</f>
        <v>优</v>
      </c>
      <c r="K26" s="6"/>
    </row>
    <row r="27" ht="69" customHeight="1" spans="1:11">
      <c r="A27" s="10" t="s">
        <v>88</v>
      </c>
      <c r="B27" s="10"/>
      <c r="C27" s="10"/>
      <c r="D27" s="10"/>
      <c r="E27" s="10"/>
      <c r="F27" s="10"/>
      <c r="G27" s="10"/>
      <c r="H27" s="10"/>
      <c r="I27" s="10"/>
      <c r="J27" s="10"/>
      <c r="K27" s="10"/>
    </row>
    <row r="28" spans="1:11">
      <c r="A28" s="19" t="s">
        <v>89</v>
      </c>
      <c r="B28" s="19"/>
      <c r="C28" s="19"/>
      <c r="D28" s="19"/>
      <c r="E28" s="19"/>
      <c r="F28" s="19"/>
      <c r="G28" s="19"/>
      <c r="H28" s="19"/>
      <c r="I28" s="19"/>
      <c r="J28" s="19"/>
      <c r="K28" s="19"/>
    </row>
    <row r="29" spans="1:11">
      <c r="A29" s="19" t="s">
        <v>90</v>
      </c>
      <c r="B29" s="19"/>
      <c r="C29" s="19"/>
      <c r="D29" s="19"/>
      <c r="E29" s="19"/>
      <c r="F29" s="19"/>
      <c r="G29" s="19"/>
      <c r="H29" s="19"/>
      <c r="I29" s="19"/>
      <c r="J29" s="19"/>
      <c r="K29" s="19"/>
    </row>
    <row r="30" spans="1:10">
      <c r="A30" s="20"/>
      <c r="B30" s="20"/>
      <c r="C30" s="20"/>
      <c r="D30" s="20"/>
      <c r="E30" s="20"/>
      <c r="F30" s="20"/>
      <c r="G30" s="20"/>
      <c r="H30" s="20"/>
      <c r="I30" s="20"/>
      <c r="J30" s="20"/>
    </row>
  </sheetData>
  <sheetProtection formatCells="0" formatColumns="0" formatRows="0" insertRows="0" insertColumns="0" insertHyperlinks="0" deleteColumns="0" deleteRows="0" sort="0" autoFilter="0" pivotTables="0"/>
  <mergeCells count="42">
    <mergeCell ref="A1:K1"/>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7:G9"/>
    <mergeCell ref="G13:G14"/>
    <mergeCell ref="H13:H14"/>
    <mergeCell ref="I13:I14"/>
    <mergeCell ref="K6:K9"/>
    <mergeCell ref="A5:B9"/>
    <mergeCell ref="I7:J9"/>
    <mergeCell ref="J13:K14"/>
    <mergeCell ref="A25:G26"/>
  </mergeCells>
  <pageMargins left="0.75" right="0.75" top="1" bottom="1" header="0.511805555555556" footer="0.511805555555556"/>
  <pageSetup paperSize="9" scale="67" fitToHeight="0"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5"/>
  <sheetViews>
    <sheetView workbookViewId="0">
      <selection activeCell="J20" sqref="J20:K20"/>
    </sheetView>
  </sheetViews>
  <sheetFormatPr defaultColWidth="9" defaultRowHeight="14.25"/>
  <cols>
    <col min="1" max="1" width="9.25" style="2" customWidth="1"/>
    <col min="2" max="2" width="9" style="2"/>
    <col min="3" max="3" width="23.4416666666667" style="2" customWidth="1"/>
    <col min="4" max="6" width="13.5583333333333" style="2" customWidth="1"/>
    <col min="7" max="7" width="11.8916666666667" style="2" customWidth="1"/>
    <col min="8" max="8" width="8.66666666666667" style="45" customWidth="1"/>
    <col min="9" max="9" width="9" style="45"/>
    <col min="10" max="10" width="8.38333333333333" style="2" customWidth="1"/>
    <col min="11" max="11" width="10.8833333333333" style="2" customWidth="1"/>
    <col min="12" max="16384" width="9" style="2"/>
  </cols>
  <sheetData>
    <row r="1" ht="27" customHeight="1" spans="1:11">
      <c r="A1" s="3" t="s">
        <v>0</v>
      </c>
      <c r="B1" s="3"/>
      <c r="C1" s="3"/>
      <c r="D1" s="3"/>
      <c r="E1" s="3"/>
      <c r="F1" s="3"/>
      <c r="G1" s="3"/>
      <c r="H1" s="46"/>
      <c r="I1" s="46"/>
      <c r="J1" s="3"/>
      <c r="K1" s="3"/>
    </row>
    <row r="2" s="1" customFormat="1" ht="12.75" spans="1:11">
      <c r="A2" s="4" t="s">
        <v>1</v>
      </c>
      <c r="B2" s="5"/>
      <c r="C2" s="5"/>
      <c r="D2" s="5"/>
      <c r="E2" s="5"/>
      <c r="F2" s="5"/>
      <c r="G2" s="5"/>
      <c r="H2" s="47"/>
      <c r="I2" s="47"/>
      <c r="J2" s="29"/>
      <c r="K2" s="30" t="s">
        <v>2</v>
      </c>
    </row>
    <row r="3" ht="25" customHeight="1" spans="1:11">
      <c r="A3" s="6" t="s">
        <v>3</v>
      </c>
      <c r="B3" s="6"/>
      <c r="C3" s="7" t="s">
        <v>227</v>
      </c>
      <c r="D3" s="7"/>
      <c r="E3" s="7"/>
      <c r="F3" s="7"/>
      <c r="G3" s="7"/>
      <c r="H3" s="21"/>
      <c r="I3" s="21"/>
      <c r="J3" s="7"/>
      <c r="K3" s="7"/>
    </row>
    <row r="4" ht="25" customHeight="1" spans="1:11">
      <c r="A4" s="6" t="s">
        <v>5</v>
      </c>
      <c r="B4" s="6"/>
      <c r="C4" s="7" t="s">
        <v>6</v>
      </c>
      <c r="D4" s="7"/>
      <c r="E4" s="7"/>
      <c r="F4" s="6" t="s">
        <v>7</v>
      </c>
      <c r="G4" s="7" t="s">
        <v>8</v>
      </c>
      <c r="H4" s="21"/>
      <c r="I4" s="21"/>
      <c r="J4" s="7"/>
      <c r="K4" s="7"/>
    </row>
    <row r="5" ht="25" customHeight="1" spans="1:11">
      <c r="A5" s="6" t="s">
        <v>9</v>
      </c>
      <c r="B5" s="6"/>
      <c r="C5" s="6"/>
      <c r="D5" s="6" t="s">
        <v>10</v>
      </c>
      <c r="E5" s="6" t="s">
        <v>11</v>
      </c>
      <c r="F5" s="6" t="s">
        <v>12</v>
      </c>
      <c r="G5" s="6" t="s">
        <v>13</v>
      </c>
      <c r="H5" s="21" t="s">
        <v>14</v>
      </c>
      <c r="I5" s="21" t="s">
        <v>15</v>
      </c>
      <c r="J5" s="6"/>
      <c r="K5" s="31" t="s">
        <v>16</v>
      </c>
    </row>
    <row r="6" ht="25" customHeight="1" spans="1:11">
      <c r="A6" s="6"/>
      <c r="B6" s="6"/>
      <c r="C6" s="8" t="s">
        <v>17</v>
      </c>
      <c r="D6" s="9">
        <f t="shared" ref="D6:F6" si="0">SUM(D7:D9)</f>
        <v>120</v>
      </c>
      <c r="E6" s="9">
        <f t="shared" si="0"/>
        <v>120</v>
      </c>
      <c r="F6" s="9">
        <f t="shared" si="0"/>
        <v>40.40365</v>
      </c>
      <c r="G6" s="6">
        <v>10</v>
      </c>
      <c r="H6" s="21">
        <f t="shared" ref="H6:H9" si="1">IFERROR(ROUND(F6/E6*100,2),"")</f>
        <v>33.67</v>
      </c>
      <c r="I6" s="21">
        <f>IFERROR(ROUND(H6*G6/100,2),"")</f>
        <v>3.37</v>
      </c>
      <c r="J6" s="11"/>
      <c r="K6" s="31"/>
    </row>
    <row r="7" ht="25" customHeight="1" spans="1:11">
      <c r="A7" s="6"/>
      <c r="B7" s="6"/>
      <c r="C7" s="8" t="s">
        <v>18</v>
      </c>
      <c r="D7" s="9">
        <v>120</v>
      </c>
      <c r="E7" s="9">
        <v>120</v>
      </c>
      <c r="F7" s="9">
        <v>40.40365</v>
      </c>
      <c r="G7" s="22"/>
      <c r="H7" s="21">
        <f t="shared" si="1"/>
        <v>33.67</v>
      </c>
      <c r="I7" s="52"/>
      <c r="J7" s="33"/>
      <c r="K7" s="31"/>
    </row>
    <row r="8" ht="25" customHeight="1" spans="1:11">
      <c r="A8" s="6"/>
      <c r="B8" s="6"/>
      <c r="C8" s="10" t="s">
        <v>19</v>
      </c>
      <c r="D8" s="11"/>
      <c r="E8" s="11"/>
      <c r="F8" s="11"/>
      <c r="G8" s="23"/>
      <c r="H8" s="21" t="str">
        <f t="shared" si="1"/>
        <v/>
      </c>
      <c r="I8" s="53"/>
      <c r="J8" s="35"/>
      <c r="K8" s="31"/>
    </row>
    <row r="9" ht="25" customHeight="1" spans="1:11">
      <c r="A9" s="6"/>
      <c r="B9" s="6"/>
      <c r="C9" s="10" t="s">
        <v>20</v>
      </c>
      <c r="D9" s="12"/>
      <c r="E9" s="12"/>
      <c r="F9" s="12"/>
      <c r="G9" s="24"/>
      <c r="H9" s="21" t="str">
        <f t="shared" si="1"/>
        <v/>
      </c>
      <c r="I9" s="54"/>
      <c r="J9" s="37"/>
      <c r="K9" s="31"/>
    </row>
    <row r="10" ht="25" customHeight="1" spans="1:11">
      <c r="A10" s="6" t="s">
        <v>21</v>
      </c>
      <c r="B10" s="6" t="s">
        <v>22</v>
      </c>
      <c r="C10" s="6"/>
      <c r="D10" s="6"/>
      <c r="E10" s="6"/>
      <c r="F10" s="6"/>
      <c r="G10" s="11" t="s">
        <v>23</v>
      </c>
      <c r="H10" s="21"/>
      <c r="I10" s="21"/>
      <c r="J10" s="11"/>
      <c r="K10" s="11"/>
    </row>
    <row r="11" ht="90" customHeight="1" spans="1:11">
      <c r="A11" s="6"/>
      <c r="B11" s="14" t="s">
        <v>228</v>
      </c>
      <c r="C11" s="14"/>
      <c r="D11" s="14"/>
      <c r="E11" s="14"/>
      <c r="F11" s="14"/>
      <c r="G11" s="25" t="s">
        <v>215</v>
      </c>
      <c r="H11" s="48"/>
      <c r="I11" s="48"/>
      <c r="J11" s="26"/>
      <c r="K11" s="26"/>
    </row>
    <row r="12" ht="25" customHeight="1" spans="1:11">
      <c r="A12" s="15" t="s">
        <v>26</v>
      </c>
      <c r="B12" s="15"/>
      <c r="C12" s="15"/>
      <c r="D12" s="15"/>
      <c r="E12" s="15"/>
      <c r="F12" s="15"/>
      <c r="G12" s="15"/>
      <c r="H12" s="49"/>
      <c r="I12" s="49"/>
      <c r="J12" s="15"/>
      <c r="K12" s="15"/>
    </row>
    <row r="13" ht="25" customHeight="1" spans="1:11">
      <c r="A13" s="6" t="s">
        <v>27</v>
      </c>
      <c r="B13" s="6"/>
      <c r="C13" s="6"/>
      <c r="D13" s="6" t="s">
        <v>28</v>
      </c>
      <c r="E13" s="6"/>
      <c r="F13" s="6"/>
      <c r="G13" s="6" t="s">
        <v>29</v>
      </c>
      <c r="H13" s="21" t="s">
        <v>13</v>
      </c>
      <c r="I13" s="21" t="s">
        <v>15</v>
      </c>
      <c r="J13" s="6" t="s">
        <v>30</v>
      </c>
      <c r="K13" s="6"/>
    </row>
    <row r="14" ht="25" customHeight="1" spans="1:11">
      <c r="A14" s="6" t="s">
        <v>31</v>
      </c>
      <c r="B14" s="6" t="s">
        <v>32</v>
      </c>
      <c r="C14" s="6" t="s">
        <v>33</v>
      </c>
      <c r="D14" s="6" t="s">
        <v>34</v>
      </c>
      <c r="E14" s="6" t="s">
        <v>35</v>
      </c>
      <c r="F14" s="6" t="s">
        <v>36</v>
      </c>
      <c r="G14" s="6"/>
      <c r="H14" s="21"/>
      <c r="I14" s="21"/>
      <c r="J14" s="6"/>
      <c r="K14" s="6"/>
    </row>
    <row r="15" ht="25" customHeight="1" spans="1:11">
      <c r="A15" s="16" t="s">
        <v>37</v>
      </c>
      <c r="B15" s="16" t="s">
        <v>38</v>
      </c>
      <c r="C15" s="17" t="s">
        <v>229</v>
      </c>
      <c r="D15" s="18" t="s">
        <v>40</v>
      </c>
      <c r="E15" s="18" t="s">
        <v>230</v>
      </c>
      <c r="F15" s="18" t="s">
        <v>231</v>
      </c>
      <c r="G15" s="27" t="s">
        <v>142</v>
      </c>
      <c r="H15" s="38">
        <v>5</v>
      </c>
      <c r="I15" s="38">
        <v>0</v>
      </c>
      <c r="J15" s="55" t="s">
        <v>232</v>
      </c>
      <c r="K15" s="56"/>
    </row>
    <row r="16" ht="25" customHeight="1" spans="1:11">
      <c r="A16" s="16" t="s">
        <v>37</v>
      </c>
      <c r="B16" s="16" t="s">
        <v>38</v>
      </c>
      <c r="C16" s="17" t="s">
        <v>233</v>
      </c>
      <c r="D16" s="18" t="s">
        <v>40</v>
      </c>
      <c r="E16" s="18" t="s">
        <v>230</v>
      </c>
      <c r="F16" s="18" t="s">
        <v>234</v>
      </c>
      <c r="G16" s="27" t="s">
        <v>142</v>
      </c>
      <c r="H16" s="38">
        <v>5</v>
      </c>
      <c r="I16" s="38">
        <v>0</v>
      </c>
      <c r="J16" s="57"/>
      <c r="K16" s="58"/>
    </row>
    <row r="17" ht="25" customHeight="1" spans="1:11">
      <c r="A17" s="16" t="s">
        <v>37</v>
      </c>
      <c r="B17" s="16" t="s">
        <v>38</v>
      </c>
      <c r="C17" s="17" t="s">
        <v>235</v>
      </c>
      <c r="D17" s="18" t="s">
        <v>40</v>
      </c>
      <c r="E17" s="18" t="s">
        <v>52</v>
      </c>
      <c r="F17" s="18" t="s">
        <v>53</v>
      </c>
      <c r="G17" s="27" t="s">
        <v>52</v>
      </c>
      <c r="H17" s="38">
        <v>5</v>
      </c>
      <c r="I17" s="38">
        <v>5</v>
      </c>
      <c r="J17" s="6"/>
      <c r="K17" s="6"/>
    </row>
    <row r="18" ht="25" customHeight="1" spans="1:11">
      <c r="A18" s="16" t="s">
        <v>37</v>
      </c>
      <c r="B18" s="16" t="s">
        <v>38</v>
      </c>
      <c r="C18" s="17" t="s">
        <v>236</v>
      </c>
      <c r="D18" s="18" t="s">
        <v>51</v>
      </c>
      <c r="E18" s="18" t="s">
        <v>181</v>
      </c>
      <c r="F18" s="18" t="s">
        <v>237</v>
      </c>
      <c r="G18" s="27" t="s">
        <v>181</v>
      </c>
      <c r="H18" s="38">
        <v>5</v>
      </c>
      <c r="I18" s="38">
        <v>5</v>
      </c>
      <c r="J18" s="39"/>
      <c r="K18" s="6"/>
    </row>
    <row r="19" ht="25" customHeight="1" spans="1:11">
      <c r="A19" s="16" t="s">
        <v>37</v>
      </c>
      <c r="B19" s="16" t="s">
        <v>38</v>
      </c>
      <c r="C19" s="17" t="s">
        <v>238</v>
      </c>
      <c r="D19" s="18" t="s">
        <v>51</v>
      </c>
      <c r="E19" s="18" t="s">
        <v>181</v>
      </c>
      <c r="F19" s="18" t="s">
        <v>239</v>
      </c>
      <c r="G19" s="18" t="s">
        <v>181</v>
      </c>
      <c r="H19" s="38">
        <v>5</v>
      </c>
      <c r="I19" s="38">
        <v>5</v>
      </c>
      <c r="J19" s="6"/>
      <c r="K19" s="6"/>
    </row>
    <row r="20" ht="25" customHeight="1" spans="1:11">
      <c r="A20" s="16" t="s">
        <v>37</v>
      </c>
      <c r="B20" s="16" t="s">
        <v>38</v>
      </c>
      <c r="C20" s="17" t="s">
        <v>240</v>
      </c>
      <c r="D20" s="18" t="s">
        <v>51</v>
      </c>
      <c r="E20" s="18" t="s">
        <v>52</v>
      </c>
      <c r="F20" s="18" t="s">
        <v>239</v>
      </c>
      <c r="G20" s="18" t="s">
        <v>52</v>
      </c>
      <c r="H20" s="38">
        <v>5</v>
      </c>
      <c r="I20" s="38">
        <v>5</v>
      </c>
      <c r="J20" s="6"/>
      <c r="K20" s="6"/>
    </row>
    <row r="21" ht="25" customHeight="1" spans="1:11">
      <c r="A21" s="16" t="s">
        <v>37</v>
      </c>
      <c r="B21" s="16" t="s">
        <v>38</v>
      </c>
      <c r="C21" s="17" t="s">
        <v>241</v>
      </c>
      <c r="D21" s="18" t="s">
        <v>51</v>
      </c>
      <c r="E21" s="18" t="s">
        <v>52</v>
      </c>
      <c r="F21" s="18" t="s">
        <v>239</v>
      </c>
      <c r="G21" s="27" t="s">
        <v>52</v>
      </c>
      <c r="H21" s="38">
        <v>5</v>
      </c>
      <c r="I21" s="38">
        <v>5</v>
      </c>
      <c r="J21" s="6"/>
      <c r="K21" s="6"/>
    </row>
    <row r="22" ht="25" customHeight="1" spans="1:11">
      <c r="A22" s="16" t="s">
        <v>37</v>
      </c>
      <c r="B22" s="16" t="s">
        <v>38</v>
      </c>
      <c r="C22" s="17" t="s">
        <v>242</v>
      </c>
      <c r="D22" s="18" t="s">
        <v>51</v>
      </c>
      <c r="E22" s="18" t="s">
        <v>52</v>
      </c>
      <c r="F22" s="18" t="s">
        <v>237</v>
      </c>
      <c r="G22" s="27" t="s">
        <v>52</v>
      </c>
      <c r="H22" s="38">
        <v>5</v>
      </c>
      <c r="I22" s="38">
        <v>5</v>
      </c>
      <c r="J22" s="6"/>
      <c r="K22" s="6"/>
    </row>
    <row r="23" ht="25" customHeight="1" spans="1:11">
      <c r="A23" s="16" t="s">
        <v>37</v>
      </c>
      <c r="B23" s="16" t="s">
        <v>112</v>
      </c>
      <c r="C23" s="17" t="s">
        <v>243</v>
      </c>
      <c r="D23" s="18" t="s">
        <v>40</v>
      </c>
      <c r="E23" s="18" t="s">
        <v>44</v>
      </c>
      <c r="F23" s="18" t="s">
        <v>68</v>
      </c>
      <c r="G23" s="27" t="s">
        <v>44</v>
      </c>
      <c r="H23" s="38">
        <v>5</v>
      </c>
      <c r="I23" s="38">
        <v>0</v>
      </c>
      <c r="J23" s="55" t="s">
        <v>244</v>
      </c>
      <c r="K23" s="56"/>
    </row>
    <row r="24" ht="25" customHeight="1" spans="1:11">
      <c r="A24" s="16" t="s">
        <v>37</v>
      </c>
      <c r="B24" s="16" t="s">
        <v>245</v>
      </c>
      <c r="C24" s="17" t="s">
        <v>246</v>
      </c>
      <c r="D24" s="18" t="s">
        <v>60</v>
      </c>
      <c r="E24" s="18" t="s">
        <v>247</v>
      </c>
      <c r="F24" s="18" t="s">
        <v>248</v>
      </c>
      <c r="G24" s="27" t="s">
        <v>142</v>
      </c>
      <c r="H24" s="38">
        <v>5</v>
      </c>
      <c r="I24" s="38">
        <v>0</v>
      </c>
      <c r="J24" s="59"/>
      <c r="K24" s="60"/>
    </row>
    <row r="25" ht="34.5" customHeight="1" spans="1:11">
      <c r="A25" s="16" t="s">
        <v>64</v>
      </c>
      <c r="B25" s="16" t="s">
        <v>166</v>
      </c>
      <c r="C25" s="17" t="s">
        <v>249</v>
      </c>
      <c r="D25" s="18" t="s">
        <v>40</v>
      </c>
      <c r="E25" s="18" t="s">
        <v>142</v>
      </c>
      <c r="F25" s="18" t="s">
        <v>250</v>
      </c>
      <c r="G25" s="27" t="s">
        <v>142</v>
      </c>
      <c r="H25" s="38">
        <v>30</v>
      </c>
      <c r="I25" s="38">
        <v>0</v>
      </c>
      <c r="J25" s="57"/>
      <c r="K25" s="58"/>
    </row>
    <row r="26" ht="37.5" customHeight="1" spans="1:11">
      <c r="A26" s="16" t="s">
        <v>76</v>
      </c>
      <c r="B26" s="16" t="s">
        <v>173</v>
      </c>
      <c r="C26" s="17" t="s">
        <v>251</v>
      </c>
      <c r="D26" s="18" t="s">
        <v>51</v>
      </c>
      <c r="E26" s="18" t="s">
        <v>71</v>
      </c>
      <c r="F26" s="18" t="s">
        <v>68</v>
      </c>
      <c r="G26" s="27" t="s">
        <v>44</v>
      </c>
      <c r="H26" s="38">
        <v>10</v>
      </c>
      <c r="I26" s="38">
        <v>10</v>
      </c>
      <c r="J26" s="6"/>
      <c r="K26" s="6"/>
    </row>
    <row r="27" ht="25" customHeight="1" spans="1:11">
      <c r="A27" s="16"/>
      <c r="B27" s="16"/>
      <c r="C27" s="17"/>
      <c r="D27" s="18"/>
      <c r="E27" s="18"/>
      <c r="F27" s="18"/>
      <c r="G27" s="18"/>
      <c r="H27" s="38"/>
      <c r="I27" s="38"/>
      <c r="J27" s="6"/>
      <c r="K27" s="6"/>
    </row>
    <row r="28" ht="25" customHeight="1" spans="1:11">
      <c r="A28" s="16"/>
      <c r="B28" s="16"/>
      <c r="C28" s="17"/>
      <c r="D28" s="18"/>
      <c r="E28" s="18"/>
      <c r="F28" s="18"/>
      <c r="G28" s="18"/>
      <c r="H28" s="38"/>
      <c r="I28" s="38"/>
      <c r="J28" s="6"/>
      <c r="K28" s="6"/>
    </row>
    <row r="29" ht="25" customHeight="1" spans="1:11">
      <c r="A29" s="6" t="s">
        <v>83</v>
      </c>
      <c r="B29" s="6"/>
      <c r="C29" s="6"/>
      <c r="D29" s="6"/>
      <c r="E29" s="6"/>
      <c r="F29" s="6"/>
      <c r="G29" s="6"/>
      <c r="H29" s="21"/>
      <c r="I29" s="21"/>
      <c r="J29" s="6"/>
      <c r="K29" s="6"/>
    </row>
    <row r="30" ht="25" customHeight="1" spans="1:11">
      <c r="A30" s="6" t="s">
        <v>84</v>
      </c>
      <c r="B30" s="6"/>
      <c r="C30" s="6"/>
      <c r="D30" s="6"/>
      <c r="E30" s="6"/>
      <c r="F30" s="6"/>
      <c r="G30" s="6"/>
      <c r="H30" s="21" t="s">
        <v>85</v>
      </c>
      <c r="I30" s="21" t="s">
        <v>86</v>
      </c>
      <c r="J30" s="6" t="s">
        <v>87</v>
      </c>
      <c r="K30" s="6"/>
    </row>
    <row r="31" ht="25" customHeight="1" spans="1:11">
      <c r="A31" s="6"/>
      <c r="B31" s="6"/>
      <c r="C31" s="6"/>
      <c r="D31" s="6"/>
      <c r="E31" s="6"/>
      <c r="F31" s="6"/>
      <c r="G31" s="6"/>
      <c r="H31" s="21">
        <f>IF(SUM(H15:H28)&lt;&gt;0,SUM(G6,H15:H28),"")</f>
        <v>100</v>
      </c>
      <c r="I31" s="21">
        <f>IF(SUM(I15:I28)&lt;&gt;0,SUM(I6,I15:I28),"")</f>
        <v>43.37</v>
      </c>
      <c r="J31" s="6" t="str">
        <f>IFERROR(IF(I31&lt;&gt;0,LOOKUP(I31,{0;60;80;90;101},{"差";"中";"良";"优";""}),""),"")</f>
        <v>差</v>
      </c>
      <c r="K31" s="6"/>
    </row>
    <row r="32" ht="69" customHeight="1" spans="1:11">
      <c r="A32" s="10" t="s">
        <v>88</v>
      </c>
      <c r="B32" s="10"/>
      <c r="C32" s="10"/>
      <c r="D32" s="10"/>
      <c r="E32" s="10"/>
      <c r="F32" s="10"/>
      <c r="G32" s="10"/>
      <c r="H32" s="48"/>
      <c r="I32" s="48"/>
      <c r="J32" s="10"/>
      <c r="K32" s="10"/>
    </row>
    <row r="33" spans="1:11">
      <c r="A33" s="19" t="s">
        <v>89</v>
      </c>
      <c r="B33" s="19"/>
      <c r="C33" s="19"/>
      <c r="D33" s="19"/>
      <c r="E33" s="19"/>
      <c r="F33" s="19"/>
      <c r="G33" s="19"/>
      <c r="H33" s="50"/>
      <c r="I33" s="50"/>
      <c r="J33" s="19"/>
      <c r="K33" s="19"/>
    </row>
    <row r="34" spans="1:11">
      <c r="A34" s="19" t="s">
        <v>90</v>
      </c>
      <c r="B34" s="19"/>
      <c r="C34" s="19"/>
      <c r="D34" s="19"/>
      <c r="E34" s="19"/>
      <c r="F34" s="19"/>
      <c r="G34" s="19"/>
      <c r="H34" s="50"/>
      <c r="I34" s="50"/>
      <c r="J34" s="19"/>
      <c r="K34" s="19"/>
    </row>
    <row r="35" spans="1:10">
      <c r="A35" s="20"/>
      <c r="B35" s="20"/>
      <c r="C35" s="20"/>
      <c r="D35" s="20"/>
      <c r="E35" s="20"/>
      <c r="F35" s="20"/>
      <c r="G35" s="20"/>
      <c r="H35" s="51"/>
      <c r="I35" s="51"/>
      <c r="J35" s="20"/>
    </row>
  </sheetData>
  <sheetProtection formatCells="0" formatColumns="0" formatRows="0" insertRows="0" insertColumns="0" insertHyperlinks="0" deleteColumns="0" deleteRows="0" sort="0" autoFilter="0" pivotTables="0"/>
  <mergeCells count="44">
    <mergeCell ref="A1:K1"/>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7:K17"/>
    <mergeCell ref="J18:K18"/>
    <mergeCell ref="J19:K19"/>
    <mergeCell ref="J20:K20"/>
    <mergeCell ref="J21:K21"/>
    <mergeCell ref="J22:K22"/>
    <mergeCell ref="J26:K26"/>
    <mergeCell ref="J27:K27"/>
    <mergeCell ref="J28:K28"/>
    <mergeCell ref="A29:C29"/>
    <mergeCell ref="D29:K29"/>
    <mergeCell ref="J30:K30"/>
    <mergeCell ref="J31:K31"/>
    <mergeCell ref="A32:K32"/>
    <mergeCell ref="A33:K33"/>
    <mergeCell ref="A34:K34"/>
    <mergeCell ref="A35:J35"/>
    <mergeCell ref="A10:A11"/>
    <mergeCell ref="G7:G9"/>
    <mergeCell ref="G13:G14"/>
    <mergeCell ref="H13:H14"/>
    <mergeCell ref="I13:I14"/>
    <mergeCell ref="K6:K9"/>
    <mergeCell ref="A5:B9"/>
    <mergeCell ref="I7:J9"/>
    <mergeCell ref="J13:K14"/>
    <mergeCell ref="A30:G31"/>
    <mergeCell ref="J15:K16"/>
    <mergeCell ref="J23:K25"/>
  </mergeCells>
  <pageMargins left="0.75" right="0.75" top="1" bottom="1" header="0.511805555555556" footer="0.511805555555556"/>
  <pageSetup paperSize="9" scale="67" fitToHeight="0"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WPS Office WWO_wpscloud_20250521212247-9dc636b224</Application>
  <HeadingPairs>
    <vt:vector size="2" baseType="variant">
      <vt:variant>
        <vt:lpstr>工作表</vt:lpstr>
      </vt:variant>
      <vt:variant>
        <vt:i4>26</vt:i4>
      </vt:variant>
    </vt:vector>
  </HeadingPairs>
  <TitlesOfParts>
    <vt:vector size="26" baseType="lpstr">
      <vt:lpstr>项目支出绩效自评表_1</vt:lpstr>
      <vt:lpstr>项目支出绩效自评表_2</vt:lpstr>
      <vt:lpstr>项目支出绩效自评表_3</vt:lpstr>
      <vt:lpstr>项目支出绩效自评表_4</vt:lpstr>
      <vt:lpstr>项目支出绩效自评表_5</vt:lpstr>
      <vt:lpstr>项目支出绩效自评表_6</vt:lpstr>
      <vt:lpstr>项目支出绩效自评表_7</vt:lpstr>
      <vt:lpstr>项目支出绩效自评表_8</vt:lpstr>
      <vt:lpstr>项目支出绩效自评表_9</vt:lpstr>
      <vt:lpstr>项目支出绩效自评表_10</vt:lpstr>
      <vt:lpstr>项目支出绩效自评表_11</vt:lpstr>
      <vt:lpstr>项目支出绩效自评表_12</vt:lpstr>
      <vt:lpstr>项目支出绩效自评表_13</vt:lpstr>
      <vt:lpstr>项目支出绩效自评表_14</vt:lpstr>
      <vt:lpstr>项目支出绩效自评表_15</vt:lpstr>
      <vt:lpstr>项目支出绩效自评表_16</vt:lpstr>
      <vt:lpstr>项目支出绩效自评表_17</vt:lpstr>
      <vt:lpstr>项目支出绩效自评表_18</vt:lpstr>
      <vt:lpstr>项目支出绩效自评表_19</vt:lpstr>
      <vt:lpstr>项目支出绩效自评表_20</vt:lpstr>
      <vt:lpstr>项目支出绩效自评表_21</vt:lpstr>
      <vt:lpstr>项目支出绩效自评表_22</vt:lpstr>
      <vt:lpstr>项目支出绩效自评表_23</vt:lpstr>
      <vt:lpstr>项目支出绩效自评表_24</vt:lpstr>
      <vt:lpstr>项目支出绩效自评表_25</vt:lpstr>
      <vt:lpstr>项目支出绩效自评表_26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余生艳</cp:lastModifiedBy>
  <dcterms:created xsi:type="dcterms:W3CDTF">2025-05-23T07:14:00Z</dcterms:created>
  <dcterms:modified xsi:type="dcterms:W3CDTF">2025-09-10T17:35:10Z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7593629A8EB440DFB14B7C580A265D3A_11</vt:lpwstr>
  </property>
  <property fmtid="{D5CDD505-2E9C-101B-9397-08002B2CF9AE}" pid="3" name="KSOProductBuildVer">
    <vt:lpwstr>2052-11.8.2.11653</vt:lpwstr>
  </property>
</Properties>
</file>