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6"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'部门项目支出预算表05-1'!$A$7:$W$89</definedName>
    <definedName name="_xlnm._FilterDatabase" localSheetId="8" hidden="1">'部门项目支出绩效目标表05-2'!$A$1:$J$71</definedName>
    <definedName name="_xlnm.Print_Titles" localSheetId="2">'部门支出预算表01-3'!$2:$6</definedName>
    <definedName name="_xlnm.Print_Titles" localSheetId="6">部门基本支出预算表04!$2:$8</definedName>
    <definedName name="_xlnm.Print_Titles" localSheetId="7">'部门项目支出预算表05-1'!$2:$7</definedName>
    <definedName name="_xlnm.Print_Titles" localSheetId="8">'部门项目支出绩效目标表05-2'!$2:$5</definedName>
    <definedName name="_xlnm.Print_Titles" localSheetId="13">'州对下转移支付绩效目标表09-2'!$2:$5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<sst xmlns="http://schemas.openxmlformats.org/spreadsheetml/2006/main" count="2276" uniqueCount="595">
  <si>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</si>
  <si>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</si>
  <si>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</si>
  <si>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</si>
  <si>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</si>
  <si>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</si>
  <si>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</si>
  <si>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</si>
  <si>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</si>
  <si>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</si>
  <si>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</si>
  <si>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</si>
  <si>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</si>
  <si>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</si>
  <si>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</si>
  <si>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</si>
  <si>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</si>
  <si>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</si>
  <si>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</si>
  <si>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</si>
  <si>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</si>
  <si>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</si>
  <si>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</si>
  <si>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</si>
  <si>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</si>
  <si>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</si>
  <si>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</si>
  <si>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</si>
  <si>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</si>
  <si>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</si>
  <si>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</si>
  <si>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</si>
  <si>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</si>
  <si>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</si>
  <si>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</si>
  <si>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</si>
  <si>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</si>
  <si>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</si>
  <si>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</si>
  <si>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</si>
  <si>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</si>
  <si>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</si>
  <si>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</si>
  <si>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</si>
  <si>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</si>
  <si>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</si>
  <si>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德宏傣族景颇族自治州卫生健康委员会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</si>
  <si>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</si>
  <si>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</si>
  <si>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</si>
  <si>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</si>
  <si>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</si>
  <si>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</si>
  <si>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</si>
  <si>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</si>
  <si>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</si>
  <si>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</si>
  <si>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</si>
  <si>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</si>
  <si>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</si>
  <si>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</si>
  <si>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</si>
  <si>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</si>
  <si>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</si>
  <si>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</si>
  <si>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</si>
  <si>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</si>
  <si>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</si>
  <si>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</si>
  <si>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</si>
  <si>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</si>
  <si>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</si>
  <si>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</si>
  <si>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</si>
  <si>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</si>
  <si>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</si>
  <si>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</si>
  <si>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</si>
  <si>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</si>
  <si>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</si>
  <si>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</si>
  <si>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</si>
  <si>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</si>
  <si>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</si>
  <si>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</si>
  <si>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</si>
  <si>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</si>
  <si>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</si>
  <si>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</si>
  <si>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</si>
  <si>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</si>
  <si>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</si>
  <si>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</si>
  <si>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21001</t>
  </si>
  <si>
    <t>卫生健康管理事务</t>
  </si>
  <si>
    <t>2100101</t>
  </si>
  <si>
    <t>2100102</t>
  </si>
  <si>
    <t>一般行政管理事务</t>
  </si>
  <si>
    <t>2100199</t>
  </si>
  <si>
    <t>其他卫生健康管理事务支出</t>
  </si>
  <si>
    <t>21004</t>
  </si>
  <si>
    <t>公共卫生</t>
  </si>
  <si>
    <t>2100409</t>
  </si>
  <si>
    <t>重大公共卫生服务</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</si>
  <si>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</si>
  <si>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</si>
  <si>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</si>
  <si>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</si>
  <si>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</si>
  <si>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</si>
  <si>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</si>
  <si>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</si>
  <si>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</si>
  <si>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</si>
  <si>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</si>
  <si>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</si>
  <si>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</si>
  <si>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</si>
  <si>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</si>
  <si>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</si>
  <si>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</si>
  <si>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</si>
  <si>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</si>
  <si>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</si>
  <si>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</si>
  <si>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</si>
  <si>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</si>
  <si>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</si>
  <si>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</si>
  <si>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</si>
  <si>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</si>
  <si>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</si>
  <si>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</si>
  <si>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</si>
  <si>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</si>
  <si>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</si>
  <si>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</si>
  <si>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</si>
  <si>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</si>
  <si>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</si>
  <si>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</si>
  <si>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</si>
  <si>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</si>
  <si>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</si>
  <si>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</si>
  <si>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</si>
  <si>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</si>
  <si>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</si>
  <si>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</si>
  <si>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</si>
  <si>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</si>
  <si>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</si>
  <si>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</si>
  <si>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</si>
  <si>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</si>
  <si>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</si>
  <si>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</si>
  <si>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</si>
  <si>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</si>
  <si>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</si>
  <si>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</si>
  <si>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</si>
  <si>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</si>
  <si>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</si>
  <si>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</si>
  <si>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</si>
  <si>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</si>
  <si>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</si>
  <si>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</si>
  <si>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</si>
  <si>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</si>
  <si>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</si>
  <si>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</si>
  <si>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</si>
  <si>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</si>
  <si>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</si>
  <si>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</si>
  <si>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</si>
  <si>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</si>
  <si>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</si>
  <si>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</si>
  <si>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</si>
  <si>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</si>
  <si>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</si>
  <si>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</si>
  <si>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</si>
  <si>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</si>
  <si>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</si>
  <si>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</si>
  <si>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</si>
  <si>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</si>
  <si>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</si>
  <si>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</si>
  <si>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</si>
  <si>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</si>
  <si>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</si>
  <si>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</si>
  <si>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</si>
  <si>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</si>
  <si>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</si>
  <si>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</si>
  <si>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</si>
  <si>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</si>
  <si>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</si>
  <si>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</si>
  <si>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</si>
  <si>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533100210000000002986</t>
  </si>
  <si>
    <t>行政人员支出工资</t>
  </si>
  <si>
    <t>30101</t>
  </si>
  <si>
    <t>基本工资</t>
  </si>
  <si>
    <t>533100210000000002987</t>
  </si>
  <si>
    <t>事业人员支出工资</t>
  </si>
  <si>
    <t>30102</t>
  </si>
  <si>
    <t>津贴补贴</t>
  </si>
  <si>
    <t>533100231100001443477</t>
  </si>
  <si>
    <t>绩效奖励行政</t>
  </si>
  <si>
    <t>30103</t>
  </si>
  <si>
    <t>奖金</t>
  </si>
  <si>
    <t>30107</t>
  </si>
  <si>
    <t>绩效工资</t>
  </si>
  <si>
    <t>533100231100001443492</t>
  </si>
  <si>
    <t>绩效奖励事业</t>
  </si>
  <si>
    <t>533100210000000002988</t>
  </si>
  <si>
    <t>社会保障缴费</t>
  </si>
  <si>
    <t>30108</t>
  </si>
  <si>
    <t>机关事业单位基本养老保险缴费</t>
  </si>
  <si>
    <t>30110</t>
  </si>
  <si>
    <t>职工基本医疗保险缴费</t>
  </si>
  <si>
    <t>533100231100001087938</t>
  </si>
  <si>
    <t>退休公务员医疗费</t>
  </si>
  <si>
    <t>30111</t>
  </si>
  <si>
    <t>公务员医疗补助缴费</t>
  </si>
  <si>
    <t>30112</t>
  </si>
  <si>
    <t>其他社会保障缴费</t>
  </si>
  <si>
    <t>533100210000000002989</t>
  </si>
  <si>
    <t>30113</t>
  </si>
  <si>
    <t>533100251100003755781</t>
  </si>
  <si>
    <t>编外人员经费</t>
  </si>
  <si>
    <t>30199</t>
  </si>
  <si>
    <t>其他工资福利支出</t>
  </si>
  <si>
    <t>533100210000000002995</t>
  </si>
  <si>
    <t>一般公用经费</t>
  </si>
  <si>
    <t>30201</t>
  </si>
  <si>
    <t>办公费</t>
  </si>
  <si>
    <t>533100221100000379482</t>
  </si>
  <si>
    <t>公用经费安排的工会经费</t>
  </si>
  <si>
    <t>30228</t>
  </si>
  <si>
    <t>工会经费</t>
  </si>
  <si>
    <t>30226</t>
  </si>
  <si>
    <t>劳务费</t>
  </si>
  <si>
    <t>533100251100003755792</t>
  </si>
  <si>
    <t>公用经费安排的社会保障缴费</t>
  </si>
  <si>
    <t>30206</t>
  </si>
  <si>
    <t>电费</t>
  </si>
  <si>
    <t>30299</t>
  </si>
  <si>
    <t>其他商品和服务支出</t>
  </si>
  <si>
    <t>533100241100002280542</t>
  </si>
  <si>
    <t>公用经费安排的伙食补助</t>
  </si>
  <si>
    <t>30106</t>
  </si>
  <si>
    <t>伙食补助费</t>
  </si>
  <si>
    <t>30209</t>
  </si>
  <si>
    <t>物业管理费</t>
  </si>
  <si>
    <t>30205</t>
  </si>
  <si>
    <t>水费</t>
  </si>
  <si>
    <t>533100210000000002993</t>
  </si>
  <si>
    <t>离休公用经费</t>
  </si>
  <si>
    <t>533100210000000002994</t>
  </si>
  <si>
    <t>退休公用经费</t>
  </si>
  <si>
    <t>533100231100001087925</t>
  </si>
  <si>
    <t>公务交通补贴（行政）</t>
  </si>
  <si>
    <t>30239</t>
  </si>
  <si>
    <t>其他交通费用</t>
  </si>
  <si>
    <t>533100210000000003266</t>
  </si>
  <si>
    <t>离退休费</t>
  </si>
  <si>
    <t>30301</t>
  </si>
  <si>
    <t>离休费</t>
  </si>
  <si>
    <t>533100231100001043045</t>
  </si>
  <si>
    <t>非财政拨款补助经费</t>
  </si>
  <si>
    <t>预算05-1表</t>
  </si>
  <si>
    <t>2025年部门项目支出预算表</t>
  </si>
  <si>
    <t>项目分类</t>
  </si>
  <si>
    <t>项目单位</t>
  </si>
  <si>
    <t>经济科目编码</t>
  </si>
  <si>
    <t>经济科目名称</t>
  </si>
  <si>
    <t>本年拨款</t>
  </si>
  <si>
    <t>其中：本次下达</t>
  </si>
  <si>
    <t>防治艾滋病专项经费</t>
  </si>
  <si>
    <t>事业发展类</t>
  </si>
  <si>
    <t>533100210000000001639</t>
  </si>
  <si>
    <t>30211</t>
  </si>
  <si>
    <t>差旅费</t>
  </si>
  <si>
    <t>30215</t>
  </si>
  <si>
    <t>会议费</t>
  </si>
  <si>
    <t>30216</t>
  </si>
  <si>
    <t>培训费</t>
  </si>
  <si>
    <t>30217</t>
  </si>
  <si>
    <t>30231</t>
  </si>
  <si>
    <t>公务用车运行维护费</t>
  </si>
  <si>
    <t>非税征管成本补助经费</t>
  </si>
  <si>
    <t>533100221100000166236</t>
  </si>
  <si>
    <t>30227</t>
  </si>
  <si>
    <t>委托业务费</t>
  </si>
  <si>
    <t>干部保健工作经费</t>
  </si>
  <si>
    <t>533100241100002109922</t>
  </si>
  <si>
    <t>生物医药及大健康产业招商引资工作经费</t>
  </si>
  <si>
    <t>533100241100002106345</t>
  </si>
  <si>
    <t>卫生健康事业专项经费</t>
  </si>
  <si>
    <t>533100210000000002752</t>
  </si>
  <si>
    <t>30202</t>
  </si>
  <si>
    <t>印刷费</t>
  </si>
  <si>
    <t>30207</t>
  </si>
  <si>
    <t>邮电费</t>
  </si>
  <si>
    <t>30213</t>
  </si>
  <si>
    <t>维修（护）费</t>
  </si>
  <si>
    <t>31002</t>
  </si>
  <si>
    <t>办公设备购置</t>
  </si>
  <si>
    <t>中医（民族医）药发展专项经费</t>
  </si>
  <si>
    <t>533100210000000001182</t>
  </si>
  <si>
    <t>预算05-2表</t>
  </si>
  <si>
    <t>单位名称、项目名称</t>
  </si>
  <si>
    <t>项目年度绩效目标</t>
  </si>
  <si>
    <t>一级指标</t>
  </si>
  <si>
    <t>二级指标</t>
  </si>
  <si>
    <t>三级指标</t>
  </si>
  <si>
    <t>指标性质</t>
  </si>
  <si>
    <t>指标值</t>
  </si>
  <si>
    <t>度量单位</t>
  </si>
  <si>
    <t>指标属性</t>
  </si>
  <si>
    <t>指标内容</t>
  </si>
  <si>
    <t>1.年内，全州中医药服务能力进一步提升，指导全部乡镇卫生院、社区卫生服务中心设置傣医科或加挂傣医馆，指导15个基层医疗机构提升中医药综合服务能力和康复能力建设。新增完成6个基层医疗机构中医康复和中医综合服务能力建设，达到基层中医康复能力建设标准。
2.基层医疗机构中医药诊疗服务占比提高到30.00%以上，傣医药诊疗服务在上一年度基础上增长5%。
3.完成生物安全培训120人，完成不少于2个生物安全宣传短片制作；
4.加强中医“治未病”诊疗中心建设，周期内建成1个州级技术诊疗和指导中心，3个县市分中心。持续提升1个州级、4个县市级中医药适宜技术推广中心建设。
5.配合做好第三届南北民族医药学术交流论坛。
6.组织开展傣医适宜技术推广培训和中医药服务能力提升暨中医药科研能力培训；
7.中医药民族医药影响力持续提高，受训学员满意度90%以上，民众调查满意度90.00%以上。</t>
  </si>
  <si>
    <t>产出指标</t>
  </si>
  <si>
    <t>数量指标</t>
  </si>
  <si>
    <t>傣医适宜技术推广培训人数</t>
  </si>
  <si>
    <t>=</t>
  </si>
  <si>
    <t>150</t>
  </si>
  <si>
    <t>定量指标</t>
  </si>
  <si>
    <t>人</t>
  </si>
  <si>
    <t>反映傣医适宜技术推广培训人数情况。</t>
  </si>
  <si>
    <t>1.年内，全州中医药服务能力进一步提升，指导全部乡镇卫生院、社区卫生服务中心设置傣医科或加挂傣医馆，指导15个基层医疗机构提升中医药综合服务能力和康复能力建设。新增完成6个基层医疗机构中医康复和中医综合服务能力建设，达到基层中医康复能力建设标准。
2.基层医疗机构中医药诊疗服务占比提高到30%以上，傣医药诊疗服务在上一年度基础上增长5%。
3.完成生物安全培训120人，完成不少于2个生物安全宣传短片制作；
4.加强中医“治未病”诊疗中心建设，周期内建成1个州级技术诊疗和指导中心，3个县市分中心。持续提升1个州级、4个县市级中医药适宜技术推广中心建设。
5.配合做好第三届南北民族医药学术交流论坛。
6.组织开展傣医适宜技术推广培训和中医药服务能力提升暨中医药科研能力培训；
7.中医药民族医药影响力持续提高，受训学员满意度90%以上，民众调查满意度90%以上。</t>
  </si>
  <si>
    <t>中医药服务能力提升暨中医药科研能力培训人数</t>
  </si>
  <si>
    <t>100</t>
  </si>
  <si>
    <t>反映中医药服务能力提升暨中医药科研能力培训人数情况。</t>
  </si>
  <si>
    <t>生物安全培训人数</t>
  </si>
  <si>
    <t>120</t>
  </si>
  <si>
    <t>反映生物安全培训人数情况。</t>
  </si>
  <si>
    <t>南北民族医药论坛参会人数</t>
  </si>
  <si>
    <t>&gt;=</t>
  </si>
  <si>
    <t>反映南北民族医药论坛派员参会人数情况。</t>
  </si>
  <si>
    <t>生物安全短片制作数</t>
  </si>
  <si>
    <t>个（项）</t>
  </si>
  <si>
    <t>反映生物安全短片制作数情况。</t>
  </si>
  <si>
    <t>质量指标</t>
  </si>
  <si>
    <t>生物安全培训机构达标率</t>
  </si>
  <si>
    <t>%</t>
  </si>
  <si>
    <t>反映中医药院内制剂培训、病原微生物生物安全培训（州内培训）机构达标情况。
达标率＝考核合格机构数/实际参加考核机构数×100.00%。</t>
  </si>
  <si>
    <t>时效指标</t>
  </si>
  <si>
    <t>人才培养及宣传完成时限</t>
  </si>
  <si>
    <t>&lt;=</t>
  </si>
  <si>
    <t>月</t>
  </si>
  <si>
    <t>反映人才培养及宣传在2023年12月底前完成。</t>
  </si>
  <si>
    <t>生物安全宣传短片制作发布时限</t>
  </si>
  <si>
    <t>反映生物安全宣传短片制作发布时限完成时间要求。</t>
  </si>
  <si>
    <t>成本指标</t>
  </si>
  <si>
    <t>经济成本指标</t>
  </si>
  <si>
    <t>预算批复数</t>
  </si>
  <si>
    <t>定性指标</t>
  </si>
  <si>
    <t>万元</t>
  </si>
  <si>
    <t>反映部门预算财政批复金额。</t>
  </si>
  <si>
    <t>效益指标</t>
  </si>
  <si>
    <t>社会效益</t>
  </si>
  <si>
    <t>人才培养及能力提升参训率</t>
  </si>
  <si>
    <t>95</t>
  </si>
  <si>
    <t>反映人才培养及能力提升参训完成情况。
参训率=实际参加培训人数/应参加培训人数×100% 。</t>
  </si>
  <si>
    <t>南北民族医药交流文化知晓率</t>
  </si>
  <si>
    <t>反映群众知晓发展中医药相关政策情况。
知晓率＝知晓率达标人数/实际参会调查人数×100.00%。</t>
  </si>
  <si>
    <t>满意度指标</t>
  </si>
  <si>
    <t>服务对象满意度</t>
  </si>
  <si>
    <t>受训学员满意度</t>
  </si>
  <si>
    <t>反映受训学员满意调查情况。
受训学员满意度＝调查学员满意人数/实际参加调查人数×100.00%。</t>
  </si>
  <si>
    <t>民众调查满意度</t>
  </si>
  <si>
    <t>反映民众满意调查情况。
民众满意度＝派出学员所在单位就学员培训后服务情况调查满意群众/实际调查人数×100.00%。</t>
  </si>
  <si>
    <t>目标一：保障卫生健康重点工作落实，确保完成年度工作任务。
目标二：开展计生特殊家庭及“三留守”人员慰问，计划慰问10户家庭。
目标三：持续推进健康德宏建设，完成年度考核。
目标四：开展各类业务培训3期，培训人次不少于150人次。
目标五：完成医学会换届选举。</t>
  </si>
  <si>
    <t>重点工作落实有效保障车辆数</t>
  </si>
  <si>
    <t>辆</t>
  </si>
  <si>
    <t>反映单位重点工作落实有效保障提供车辆数。</t>
  </si>
  <si>
    <t>计生协慰问殊家庭及“三留守”人员数</t>
  </si>
  <si>
    <t>人(户)</t>
  </si>
  <si>
    <t>反映计生协慰问殊家庭及“三留守”人员数情况。</t>
  </si>
  <si>
    <t>全州卫生健康统计业务培训人数</t>
  </si>
  <si>
    <t>反映全州卫生健康统计业务培训人数。</t>
  </si>
  <si>
    <t>全州家庭健康指导员县级师资培训人数</t>
  </si>
  <si>
    <t>反映全州家庭健康指导员县级师资培训人数情况。</t>
  </si>
  <si>
    <t>医学会换届大会参会人数</t>
  </si>
  <si>
    <t>反映医学会换届大会参会人数情况。</t>
  </si>
  <si>
    <t>家庭健康促进宣传资料印制</t>
  </si>
  <si>
    <t>份</t>
  </si>
  <si>
    <t>反映家庭健康促进宣传资料印制。</t>
  </si>
  <si>
    <t>重点工作督导检查、学习培训出差批次</t>
  </si>
  <si>
    <t>批次</t>
  </si>
  <si>
    <t>反映全年干部职工重点工作督导检查、学习培训出差批次。</t>
  </si>
  <si>
    <t>聘请法律顾问律师事务所数量</t>
  </si>
  <si>
    <t>家</t>
  </si>
  <si>
    <t>反映聘请法律顾问律师事务所数量</t>
  </si>
  <si>
    <t>县级师资培训合格率</t>
  </si>
  <si>
    <t>反映县级师资培训合格要求。县级师资培训合格率=合人数/培训人数。</t>
  </si>
  <si>
    <t>重点工作督导检查及时性</t>
  </si>
  <si>
    <t>及时</t>
  </si>
  <si>
    <t>反映重点工作督导检查按要求及时完成情况。</t>
  </si>
  <si>
    <t>电信网络通信运行保障</t>
  </si>
  <si>
    <t>有效运行</t>
  </si>
  <si>
    <t>年</t>
  </si>
  <si>
    <t xml:space="preserve">反映电信网络通信运行全年有效运行。
</t>
  </si>
  <si>
    <t>卫生专网运行保障</t>
  </si>
  <si>
    <t xml:space="preserve">反映卫生专网全年有效运行情况。
</t>
  </si>
  <si>
    <t>培训人员满意度</t>
  </si>
  <si>
    <t>反映培训人员满意度调查情况。培训人员满意度=满意人数/调查总人数。</t>
  </si>
  <si>
    <t>1.根据国家卫生健康委、云南省卫生健康委确定的时间组织开展，正常开展时间为：4－5月组织考试、8月开展评审；时间随疫情情况进行调整。  
2.根据医疗事故家庭要求，认真组织相关专家做好医疗事故工作。
3.根据医疗事故鉴定报名情况，收缴医疗事故鉴定费，组织开展医疗事故鉴定调查和专家鉴定工作。
4.考场布置覆盖率100.00%，考试考务费收缴率100.00%，医疗事故鉴定费收缴率100.00%，考试资格审核准确率100.00%，参加考试人员申报条件符合率100.00%，考生对组织考试满意率达90.00%以上。</t>
  </si>
  <si>
    <t>考试考务费收缴率</t>
  </si>
  <si>
    <t>反映省返考试考务费全额上缴财政情况。考试考务费收缴率=实际收缴数/实际上缴数*100.00%。</t>
  </si>
  <si>
    <t>1.根据国家卫生健康委、云南省卫生健康委确定的时间组织开展，正常开展时间为：4－5月组织考试、8月开展评审；时间随疫情情况进行调整。  
2.根据医疗事故家庭要求，认真组织相关专家做好医疗事故工作。
3.根据医疗事故鉴定报名情况，收缴医疗事故鉴定费，组织开展医疗事故鉴定调查和专家鉴定工作。
4.考场布置覆盖率100%，考试考务费收缴率100%，医疗事故鉴定费收缴率100%，考试资格审核准确率100%，参加考试人员申报条件符合率100%，考生对组织考试满意率达90%以上。</t>
  </si>
  <si>
    <t>考场布置覆盖率</t>
  </si>
  <si>
    <t>反映考场布置覆盖范围。
考场布置覆盖率=按考试要求布置教室数/考试考场教室数×100.00% 。</t>
  </si>
  <si>
    <t>医疗事故鉴定费收缴率</t>
  </si>
  <si>
    <t>反映医疗事故鉴定费全额上缴财政情况。医疗事故鉴定费收缴率=实际收缴数/实际上缴数*100.00%。</t>
  </si>
  <si>
    <t>考试资格审核准确率</t>
  </si>
  <si>
    <t>反映考试资格审核差错发生要求。
考试资格审核准确率=考试资格审核通过人数/考试申报人数×100.00% 。</t>
  </si>
  <si>
    <t>考试开展及时率</t>
  </si>
  <si>
    <t>反映按通知要求及时组织考试情况。
考试开展及时率=规定时间内考试次数/规定时间内应考试总数×100.00% 。</t>
  </si>
  <si>
    <t>按要求组织考试考务率</t>
  </si>
  <si>
    <t>反映按要求组织考试考务情况。
按要求组织考试考务率=实考次数/应考次数×100.00% 。</t>
  </si>
  <si>
    <t>医师资格考试通过率</t>
  </si>
  <si>
    <t>反映医师资格考试通过情况。
考试通过率=考试通过人数/实际考试人数×100.00% 。</t>
  </si>
  <si>
    <t>考生对组织考试满意率</t>
  </si>
  <si>
    <t>反考生对组织考试满意调查情况。
满意率=满意人数/考生问卷调查人数×100.00% 。</t>
  </si>
  <si>
    <t>赴外招商引资次数6批次；对接“链主企业”个数20个；全州策划包装项目5个；年内签订正式合同项目3个；至少招商落地1个投资额超200000000.00元的重大项目。</t>
  </si>
  <si>
    <t>赴外招商引资次数</t>
  </si>
  <si>
    <t>次</t>
  </si>
  <si>
    <t>反映赴州外招商引资次数情况。</t>
  </si>
  <si>
    <t>赴外招商引资次数6批次；对接“链主企业”个数20个；全州策划包装项目5个；年内签订正式合同项目3个；至少招商落地1个投资额超2亿元的重大项目。</t>
  </si>
  <si>
    <t>对接“链主企业”数</t>
  </si>
  <si>
    <t>个</t>
  </si>
  <si>
    <t>反映对接“链主企业”个数情况。</t>
  </si>
  <si>
    <t>策划包装项目数</t>
  </si>
  <si>
    <t>反映策划包装项目个数情况。</t>
  </si>
  <si>
    <t>招商服务项目签订合同数</t>
  </si>
  <si>
    <t>反映招商服务项目签订合同数情况。</t>
  </si>
  <si>
    <t>经济效益</t>
  </si>
  <si>
    <t>完成招商投资额</t>
  </si>
  <si>
    <t>反映招商投资成效。</t>
  </si>
  <si>
    <t>每年至少招商落地1个重大项目投资额</t>
  </si>
  <si>
    <t>&gt;</t>
  </si>
  <si>
    <t>亿元</t>
  </si>
  <si>
    <t>反映每年至少招商落地1个投资额超过2亿元的重大项目。</t>
  </si>
  <si>
    <t>有效促进招商工作</t>
  </si>
  <si>
    <t>促进</t>
  </si>
  <si>
    <t>反映落实州委州政府工作要求情况。</t>
  </si>
  <si>
    <t>服务企业满意率</t>
  </si>
  <si>
    <t>反映服务企业满意程度调查情况。满意率=满意人数/满意调查总人数×100.00%。</t>
  </si>
  <si>
    <t>目标1：力争实现“三个95.00%”防艾目标，即：病人发现率95.00%、治疗率95.00%、治疗成功率95.00%以上；
目标2：艾滋病母婴传播率控制在2.00%，巩固消除“三病”母婴传播成效；
目标3：完成省下达的2025年防治艾滋病工作任务。
目标4：完成2场宣传活动；完成3次会议；完成2次县市业务技术指导；完成50人行政及业务培训；HIV感染者/病人随访、CD4检测率达90.00%以上；群众满意度达85.00%以上。
。</t>
  </si>
  <si>
    <t>艾滋病综合防治工作督导次数</t>
  </si>
  <si>
    <t xml:space="preserve">反映艾滋病综合防治工作督导次数。       </t>
  </si>
  <si>
    <t>目标1：力争实现“三个95%”防艾目标，即：病人发现率95%、治疗率95%、治疗成功率95%以上；
目标2：艾滋病母婴传播率控制在2.0%，巩固消除“三病”母婴传播成效；
目标3：完成省下达的2025年防治艾滋病工作任务。
目标4：完成2场宣传活动；完成3次会议；完成2次县市业务技术指导；完成50人行政及业务培训；HIV感染者/病人随访、CD4检测率达90%以上；群众满意度达85%以上。
。</t>
  </si>
  <si>
    <t>召开防艾工作会议次数</t>
  </si>
  <si>
    <t>反映召开防艾工作会议次数。</t>
  </si>
  <si>
    <t>开展6.26、12.1宣传活动次数</t>
  </si>
  <si>
    <t>反映组织开展6.26、12.1宣传活动次数。</t>
  </si>
  <si>
    <t>开展防艾业务培训人数</t>
  </si>
  <si>
    <t>反映开展防艾业务培训人数。</t>
  </si>
  <si>
    <t>宣传、培训合格率</t>
  </si>
  <si>
    <t>反映宣传、培训测试合格达标情况。宣传、培训合格率=合格人数/宣传、培训总人数*100.00%。</t>
  </si>
  <si>
    <t>开展宣传培训及时率</t>
  </si>
  <si>
    <t>反映工作计划开展宣传培训及时情况。
开展宣传培训及时率=时限内实际开展次数/计划开展次数×100% 。</t>
  </si>
  <si>
    <t xml:space="preserve"> HIV感染者/病人随访、CD4检测率</t>
  </si>
  <si>
    <t>反映HIV感染者/病人规范管理效果。             
HIV感染者/病人随访、CD4检测率=HIV感染者/病人随访、CD4检测人数/现住址在德宏的HIV感染者/病人数×100.00% 。</t>
  </si>
  <si>
    <t>人民群众满意度</t>
  </si>
  <si>
    <t>反映群众对防治艾滋病工作实情情况满意度调查情况。
满意率=满意人数/实际调查人数×100.00%  。</t>
  </si>
  <si>
    <t>1.定期开展保健对象的医疗巡诊服务，着力做好保健对象连续、动态、个性化的健康监测和健康干预，有针对性的制定预防保健方案及治疗建议，最大限度减少疾病发生。对德宏州保健对象开展2巡诊,年巡诊约4500人次。
2.厅级干部（省管、州管在职及离退休厅级干部）体检。每年组织厅级干部体检1次。
3.保障厅处级干部州内、外就医，确保厅处级干部能够能够及时就医。州干部保健对象在基地医院诊疗享受绿色通道服务。</t>
  </si>
  <si>
    <t>重要会议、重大活动医疗保障服务率</t>
  </si>
  <si>
    <t>反映重要会议、重大活动医疗保障服务情况。
医疗保障服务率=重要会议、重大活动医疗保障服务实际次数/重要会议、重大活动医疗保障服务要求次数*100.00% 。</t>
  </si>
  <si>
    <t>开展巡诊次数</t>
  </si>
  <si>
    <t>反映开展巡诊次数。</t>
  </si>
  <si>
    <t>开展巡诊人数</t>
  </si>
  <si>
    <t>人次</t>
  </si>
  <si>
    <t>反映开展巡诊人数情况。</t>
  </si>
  <si>
    <t>开展体检服务人数</t>
  </si>
  <si>
    <t>反映开展体检服务人数情况。</t>
  </si>
  <si>
    <t>干部保健对象诉求诊疗服务率</t>
  </si>
  <si>
    <t>反映干部保健对象诉求诊疗服务完成情况。
诉求诊疗服务率=诉求诊疗服务人数/诉求诊疗总人数×100.00% 。</t>
  </si>
  <si>
    <t>体检覆盖率</t>
  </si>
  <si>
    <t>反映体检应检与实检基本情况。
体检覆盖率= 实际体检人数/应体检人数*100.00% 。</t>
  </si>
  <si>
    <t>体检预约及时处置率</t>
  </si>
  <si>
    <t>反映体检预约后及时处置情况。体检预约及时处置率=及时处置人数/预约人数*100.00%。</t>
  </si>
  <si>
    <t>反映财政预算批复金额。</t>
  </si>
  <si>
    <t>干部保健服务投诉次数</t>
  </si>
  <si>
    <t>反映干部保健对象对服务投诉次数</t>
  </si>
  <si>
    <t>干部满意度</t>
  </si>
  <si>
    <t>反映干部满意度调查情况。 
干部满意度=满意人数/满意调查总人数×100.00% 。</t>
  </si>
  <si>
    <t>预算06表</t>
  </si>
  <si>
    <t>政府性基金预算支出预算表</t>
  </si>
  <si>
    <t>单位名称：德宏傣族景颇族自治州残疾人联合会</t>
  </si>
  <si>
    <t>本年政府性基金预算支出</t>
  </si>
  <si>
    <t>合  计</t>
  </si>
  <si>
    <t>注：本单位本年度无此项预算。</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</si>
  <si>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</si>
  <si>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</si>
  <si>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</si>
  <si>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</si>
  <si>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</si>
  <si>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</si>
  <si>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</si>
  <si>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</si>
  <si>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</si>
  <si>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</si>
  <si>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</si>
  <si>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</si>
  <si>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公务车燃油费</t>
  </si>
  <si>
    <t>车辆加油、添加燃料服务</t>
  </si>
  <si>
    <t>公务车维修维维护费</t>
  </si>
  <si>
    <t>车辆维修和保养服务</t>
  </si>
  <si>
    <t>1拖4无线会议话筒</t>
  </si>
  <si>
    <t>话筒设备</t>
  </si>
  <si>
    <t>套</t>
  </si>
  <si>
    <t>公务车保险费</t>
  </si>
  <si>
    <t>机动车保险服务</t>
  </si>
  <si>
    <t>预算08表</t>
  </si>
  <si>
    <t>政府购买服务项目</t>
  </si>
  <si>
    <t>政府购买服务目录</t>
  </si>
  <si>
    <t>公务车燃油</t>
  </si>
  <si>
    <t>B1107 其他适合通过市场化方式提供的后勤服务</t>
  </si>
  <si>
    <t>公务用车燃油</t>
  </si>
  <si>
    <t>聘请法律顾问</t>
  </si>
  <si>
    <t>B0101 法律顾问服务</t>
  </si>
  <si>
    <t>公务车维修维护</t>
  </si>
  <si>
    <t>B1101 维修保养服务</t>
  </si>
  <si>
    <t>公务车保险</t>
  </si>
  <si>
    <t>B1103 安全服务</t>
  </si>
  <si>
    <t>预算09-1表</t>
  </si>
  <si>
    <t>单位名称（项目）</t>
  </si>
  <si>
    <t>地区</t>
  </si>
  <si>
    <t>政府性基金</t>
  </si>
  <si>
    <t>芒市</t>
  </si>
  <si>
    <t>梁河</t>
  </si>
  <si>
    <t>盈江</t>
  </si>
  <si>
    <t>陇川</t>
  </si>
  <si>
    <t>瑞丽</t>
  </si>
  <si>
    <t>预算09-2表</t>
  </si>
  <si>
    <t>1.申报审核时限达标率100.00%；符合条件申报对象覆盖率100.00%，资金发放到位率100.00%，资金发放及时性应在当年12月以前完成，家庭发展能力、社会稳定水平逐步提高，奖励扶助对象满意度88.00%。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计生扶助对象扶助计划完成率≥90.00%，肺结核健康管理率≥90.00%，老年人健康管理率≥64.00%，高血压规范管理率≥80%，糖尿病规范管理率≥80.00%，孕产妇系统管理率≥90.00%，职业健康检查服务覆盖率≥90.00%，老年人中医药健康管理率≥74.00%，高血压患者基层规范管理服务率≥64.00%，群众对本公共卫生服务满意度≥85.00%。</t>
  </si>
  <si>
    <t>计生扶助对象扶助计划完成率</t>
  </si>
  <si>
    <t>反映计生扶助对象扶助计划实际完成情况。
扶助计划完成率=实际扶助人数/扶助计划人数×100.00%。</t>
  </si>
  <si>
    <t>1.申报审核时限达标率100%；符合条件申报对象覆盖率100%，资金发放到位率100%，资金发放及时性应在当年12月以前完成，家庭发展能力、社会稳定水平逐步提高，奖励扶助对象满意度88%。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计生扶助对象扶助计划完成率≥90%，肺结核健康管理率≥90%，老年人健康管理率≥64%，高血压规范管理率≥80%，糖尿病规范管理率≥80%，孕产妇系统管理率≥90%，职业健康检查服务覆盖率≥90%，老年人中医药健康管理率≥74%，高血压患者基层规范管理服务率≥64%，群众对本公共卫生服务满意度≥85%。</t>
  </si>
  <si>
    <t>高血压患者基层规范管理服务率</t>
  </si>
  <si>
    <t>万人</t>
  </si>
  <si>
    <t>反映高血压患者管理情况。
高血压患者基层规范管理服务率=规范管理人数/在册患者人数*100.00%</t>
  </si>
  <si>
    <t>2型糖尿病患者基层规范管理服务率</t>
  </si>
  <si>
    <t>反映糖尿病患者管理人数情况。
2型糖尿病患者基层规范管理服务率= 规范管理人数/在册患者人数 ×100.00%。</t>
  </si>
  <si>
    <t>职业健康检查服务覆盖率</t>
  </si>
  <si>
    <t>反映职业健康检查服务覆盖情况。
职业健康检查服务覆盖率=职业健康检查服务覆盖县市数/全州县市总数*100.00% 。</t>
  </si>
  <si>
    <t>孕产妇系统管理率</t>
  </si>
  <si>
    <t>反映孕妇产前筛查情况。
孕妇产前筛查率=  孕产妇产前筛查数/户籍产妇数*100.00%。</t>
  </si>
  <si>
    <t>老年人中医药健康管理率</t>
  </si>
  <si>
    <t>反映老年人中医药健康管理情况。
老年人中医药健康管理率= 老年人中医药健康管理人数/老年人实有人数*100.00%。</t>
  </si>
  <si>
    <t>肺结核患者健康管理率</t>
  </si>
  <si>
    <t>反映肺结核患者健康管理情况。
肺结核患者健康管理率=已管理的肺结核患者人数/辖区同期内经上级定点医疗机构确诊并通知基层医疗卫生机构管理的肺结核患者人数*100.00%</t>
  </si>
  <si>
    <t>65岁以上老年人城乡社区规范健康管理服务率</t>
  </si>
  <si>
    <t>反映65岁以上老年人健康管理情况。
65岁以上老年人城乡社区规范健康管理服务率=65岁以上老年人城乡社区规范健康管理服务人数/65岁以上老年人城乡社区常住人口数*100.00%</t>
  </si>
  <si>
    <t>扶助对象资格审核准确率</t>
  </si>
  <si>
    <t>反映资格审核准确情况。扶助对象资格审核准确率=资格确认人数/目标人数*100.00%。</t>
  </si>
  <si>
    <t>符合条件申报对象覆盖率</t>
  </si>
  <si>
    <t>反映符合条件申报奖励扶助对象覆盖情况。覆盖率=符合条件申报人数/符合条件人数×100.00% 。</t>
  </si>
  <si>
    <t>健康教育覆盖率</t>
  </si>
  <si>
    <t>反映健康教育覆盖范围情况。
健康教育覆盖率=调查人数中接受健康教育人数/调查总人数×100.00%。</t>
  </si>
  <si>
    <t>家庭发展能力逐步提高认可度</t>
  </si>
  <si>
    <t>反映人民群众家庭发展能力逐步提高认，对生活获得感、幸福感的认可情况。
家庭发展能力逐步提高认可度=家庭发展能力逐步提高认可人数/家庭发展能力逐步提高认可调查总人数×100.00%。</t>
  </si>
  <si>
    <t>奖励扶助对象满意度</t>
  </si>
  <si>
    <t>反映奖励扶助对象满意程度调查情况 。满意度=实际调查人满意数/调查总人数×100.00%。</t>
  </si>
  <si>
    <t>群众对基本公共卫生服务满意度</t>
  </si>
  <si>
    <t>反映群众对基本公卫服务满意调查情况。
群众对基本公共卫生服务满意度=调查人中满意人数/调查总人数*100.00%</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</si>
  <si>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</si>
  <si>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</si>
  <si>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</si>
  <si>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</si>
  <si>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</si>
  <si>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</si>
  <si>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</si>
  <si>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</si>
  <si>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</si>
  <si>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</si>
  <si>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</si>
  <si>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</si>
  <si>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</si>
  <si>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</si>
  <si>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322 民生类</t>
  </si>
  <si>
    <t>医疗卫生领域共同财政事权专项经费</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</si>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</sst>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hh:mm:ss"/>
    <numFmt numFmtId="180" formatCode="#,##0.00;\-#,##0.00;;@"/>
    <numFmt numFmtId="181" formatCode="0.00_ "/>
    <numFmt numFmtId="182" formatCode="0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6"/>
      <color rgb="FF000000"/>
      <name val="方正仿宋_GBK"/>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179" fontId="1" fillId="0" borderId="7">
      <alignment horizontal="right" vertical="center"/>
    </xf>
    <xf numFmtId="180" fontId="1" fillId="0" borderId="7">
      <alignment horizontal="right" vertical="center"/>
    </xf>
    <xf numFmtId="180" fontId="1" fillId="0" borderId="7">
      <alignment horizontal="right" vertical="center"/>
    </xf>
    <xf numFmtId="49" fontId="1" fillId="0" borderId="7">
      <alignment horizontal="left" vertical="center" wrapText="1"/>
    </xf>
  </cellStyleXfs>
  <cellXfs count="17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6"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0" applyFont="1" applyAlignment="1">
      <alignment vertical="top"/>
    </xf>
    <xf numFmtId="0" fontId="6" fillId="0" borderId="0" xfId="0" applyFont="1" applyBorder="1" applyAlignment="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181" fontId="4" fillId="0" borderId="7" xfId="0" applyNumberFormat="1" applyFont="1" applyBorder="1" applyAlignment="1">
      <alignment horizontal="center" vertical="center" wrapText="1"/>
    </xf>
    <xf numFmtId="182" fontId="4" fillId="0" borderId="7" xfId="0" applyNumberFormat="1" applyFont="1" applyBorder="1" applyAlignment="1">
      <alignment horizontal="center" vertical="center" wrapText="1"/>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7"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8" xfId="0" applyBorder="1" applyAlignment="1">
      <alignment horizontal="center" vertical="center" wrapText="1"/>
    </xf>
    <xf numFmtId="0" fontId="5" fillId="0" borderId="8"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181" fontId="0" fillId="0" borderId="0" xfId="0" applyNumberFormat="1" applyBorder="1">
      <alignment vertical="top"/>
    </xf>
    <xf numFmtId="49" fontId="12" fillId="0" borderId="0" xfId="56" applyFont="1" applyBorder="1">
      <alignment horizontal="left" vertical="center" wrapText="1"/>
    </xf>
    <xf numFmtId="181" fontId="12" fillId="0" borderId="0" xfId="56" applyNumberFormat="1" applyFont="1" applyBorder="1">
      <alignment horizontal="left" vertical="center" wrapText="1"/>
    </xf>
    <xf numFmtId="49" fontId="13" fillId="0" borderId="0" xfId="56" applyFont="1" applyBorder="1" applyAlignment="1">
      <alignment horizontal="center" vertical="center" wrapText="1"/>
    </xf>
    <xf numFmtId="49" fontId="12" fillId="0" borderId="7" xfId="56" applyFont="1" applyAlignment="1">
      <alignment horizontal="center" vertical="center" wrapText="1"/>
    </xf>
    <xf numFmtId="49" fontId="12" fillId="0" borderId="7" xfId="56" applyFont="1">
      <alignment horizontal="left" vertical="center" wrapText="1"/>
    </xf>
    <xf numFmtId="49" fontId="12" fillId="0" borderId="7" xfId="56" applyFont="1" applyAlignment="1">
      <alignment horizontal="left" vertical="center" wrapText="1"/>
    </xf>
    <xf numFmtId="181" fontId="12" fillId="0" borderId="7" xfId="56" applyNumberFormat="1" applyFont="1" applyAlignment="1">
      <alignment horizontal="center" vertical="center" wrapText="1"/>
    </xf>
    <xf numFmtId="0" fontId="12" fillId="0" borderId="7" xfId="56" applyNumberFormat="1" applyFont="1" applyAlignment="1">
      <alignment horizontal="center" vertical="center" wrapText="1"/>
    </xf>
    <xf numFmtId="49" fontId="12" fillId="0" borderId="0" xfId="56"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6" applyFont="1">
      <alignment horizontal="left" vertical="center" wrapText="1"/>
    </xf>
    <xf numFmtId="180" fontId="4" fillId="0" borderId="7" xfId="54" applyFont="1">
      <alignment horizontal="right" vertical="center"/>
    </xf>
    <xf numFmtId="49" fontId="4" fillId="0" borderId="7" xfId="56" applyFont="1" applyAlignment="1">
      <alignment horizontal="center" vertical="center" wrapText="1"/>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6" applyFont="1" applyAlignment="1">
      <alignment horizontal="center" vertical="center" wrapText="1"/>
    </xf>
    <xf numFmtId="49" fontId="17" fillId="0" borderId="7" xfId="56" applyFont="1">
      <alignment horizontal="left" vertical="center" wrapText="1"/>
    </xf>
    <xf numFmtId="180" fontId="17" fillId="0" borderId="7" xfId="54" applyFont="1">
      <alignment horizontal="right" vertical="center"/>
    </xf>
    <xf numFmtId="49" fontId="17" fillId="0" borderId="7" xfId="56" applyFont="1" applyAlignment="1">
      <alignment horizontal="left" vertical="center" wrapText="1" indent="1"/>
    </xf>
    <xf numFmtId="49" fontId="17" fillId="0" borderId="7" xfId="56"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6" applyNumberFormat="1" applyFont="1" applyBorder="1" applyAlignment="1">
      <alignment horizontal="left" vertical="center"/>
    </xf>
    <xf numFmtId="0" fontId="3" fillId="0" borderId="0" xfId="56" applyNumberFormat="1" applyFont="1" applyBorder="1" applyAlignment="1">
      <alignment horizontal="center" vertical="center"/>
    </xf>
    <xf numFmtId="0" fontId="4" fillId="0" borderId="7" xfId="56" applyNumberFormat="1" applyFont="1" applyAlignment="1">
      <alignment horizontal="center" vertical="center" wrapText="1"/>
    </xf>
    <xf numFmtId="0" fontId="4" fillId="0" borderId="7" xfId="0" applyFont="1" applyBorder="1" applyAlignment="1">
      <alignment horizontal="center" vertical="center"/>
    </xf>
    <xf numFmtId="0" fontId="4" fillId="0" borderId="7" xfId="56" applyNumberFormat="1" applyFont="1">
      <alignment horizontal="left" vertical="center" wrapText="1"/>
    </xf>
    <xf numFmtId="0" fontId="4" fillId="0" borderId="7" xfId="56" applyNumberFormat="1" applyFont="1" applyAlignment="1">
      <alignment horizontal="left" vertical="center" wrapText="1" indent="1"/>
    </xf>
    <xf numFmtId="0" fontId="4" fillId="0" borderId="7" xfId="56"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6" applyFont="1" applyBorder="1">
      <alignment horizontal="left" vertical="center" wrapText="1"/>
    </xf>
    <xf numFmtId="49" fontId="4" fillId="0" borderId="0" xfId="56"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6"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IntegralNumberStyle" xfId="52"/>
    <cellStyle name="TimeStyle" xfId="53"/>
    <cellStyle name="MoneyStyle" xfId="54"/>
    <cellStyle name="Number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12" sqref="D12"/>
    </sheetView>
  </sheetViews>
  <sheetFormatPr defaultColWidth="10.287037037037" defaultRowHeight="15" customHeight="1" outlineLevelCol="3"/>
  <cols>
    <col min="1" max="1" width="45.1111111111111" customWidth="1"/>
    <col min="2" max="2" width="26.2037037037037" customWidth="1"/>
    <col min="3" max="3" width="31.3981481481481" customWidth="1"/>
    <col min="4" max="4" width="40" customWidth="1"/>
  </cols>
  <sheetData>
    <row r="1" ht="18.75" customHeight="1" spans="1:4">
      <c r="A1" s="170"/>
      <c r="B1" s="170"/>
      <c r="C1" s="170"/>
      <c r="D1" s="171" t="s">
        <v>0</v>
      </c>
    </row>
    <row r="2" ht="42" customHeight="1" spans="1:4">
      <c r="A2" s="172" t="str">
        <f>"2025"&amp;"年部门财务收支预算总表"</f>
        <v>2025年部门财务收支预算总表</v>
      </c>
      <c r="B2" s="172"/>
      <c r="C2" s="172"/>
      <c r="D2" s="172"/>
    </row>
    <row r="3" ht="18.75" customHeight="1" spans="1:4">
      <c r="A3" s="128" t="str">
        <f>"单位名称："&amp;"德宏傣族景颇族自治州卫生健康委员会"</f>
        <v>单位名称：德宏傣族景颇族自治州卫生健康委员会</v>
      </c>
      <c r="B3" s="128"/>
      <c r="C3" s="130"/>
      <c r="D3" s="173"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8" t="s">
        <v>7</v>
      </c>
      <c r="B6" s="129">
        <v>11330355.55</v>
      </c>
      <c r="C6" s="128" t="str">
        <f>"一"&amp;"、"&amp;"一般公共服务支出"</f>
        <v>一、一般公共服务支出</v>
      </c>
      <c r="D6" s="129">
        <v>142459</v>
      </c>
    </row>
    <row r="7" ht="18.75" customHeight="1" spans="1:4">
      <c r="A7" s="128" t="s">
        <v>8</v>
      </c>
      <c r="B7" s="129"/>
      <c r="C7" s="128" t="str">
        <f>"二"&amp;"、"&amp;"社会保障和就业支出"</f>
        <v>二、社会保障和就业支出</v>
      </c>
      <c r="D7" s="129">
        <v>1153510.82</v>
      </c>
    </row>
    <row r="8" ht="18.75" customHeight="1" spans="1:4">
      <c r="A8" s="128" t="s">
        <v>9</v>
      </c>
      <c r="B8" s="129"/>
      <c r="C8" s="128" t="str">
        <f>"三"&amp;"、"&amp;"卫生健康支出"</f>
        <v>三、卫生健康支出</v>
      </c>
      <c r="D8" s="129">
        <v>9411113.13</v>
      </c>
    </row>
    <row r="9" ht="18.75" customHeight="1" spans="1:4">
      <c r="A9" s="128" t="s">
        <v>10</v>
      </c>
      <c r="B9" s="129"/>
      <c r="C9" s="128" t="str">
        <f>"四"&amp;"、"&amp;"住房保障支出"</f>
        <v>四、住房保障支出</v>
      </c>
      <c r="D9" s="129">
        <v>643272.6</v>
      </c>
    </row>
    <row r="10" ht="18.75" customHeight="1" spans="1:4">
      <c r="A10" s="128" t="s">
        <v>11</v>
      </c>
      <c r="B10" s="129">
        <v>20000</v>
      </c>
      <c r="C10" s="128"/>
      <c r="D10" s="129"/>
    </row>
    <row r="11" ht="18.75" customHeight="1" spans="1:4">
      <c r="A11" s="128" t="s">
        <v>12</v>
      </c>
      <c r="B11" s="129"/>
      <c r="C11" s="128"/>
      <c r="D11" s="129"/>
    </row>
    <row r="12" ht="18.75" customHeight="1" spans="1:4">
      <c r="A12" s="128" t="s">
        <v>13</v>
      </c>
      <c r="B12" s="129"/>
      <c r="C12" s="128"/>
      <c r="D12" s="129"/>
    </row>
    <row r="13" ht="18.75" customHeight="1" spans="1:4">
      <c r="A13" s="128" t="s">
        <v>14</v>
      </c>
      <c r="B13" s="129"/>
      <c r="C13" s="128"/>
      <c r="D13" s="129"/>
    </row>
    <row r="14" ht="18.75" customHeight="1" spans="1:4">
      <c r="A14" s="128" t="s">
        <v>15</v>
      </c>
      <c r="B14" s="129"/>
      <c r="C14" s="128"/>
      <c r="D14" s="129"/>
    </row>
    <row r="15" ht="18.75" customHeight="1" spans="1:4">
      <c r="A15" s="128" t="s">
        <v>16</v>
      </c>
      <c r="B15" s="129">
        <v>20000</v>
      </c>
      <c r="C15" s="128"/>
      <c r="D15" s="129"/>
    </row>
    <row r="16" ht="18.75" customHeight="1" spans="1:4">
      <c r="A16" s="128"/>
      <c r="B16" s="129"/>
      <c r="C16" s="128"/>
      <c r="D16" s="129"/>
    </row>
    <row r="17" ht="18.75" customHeight="1" spans="1:4">
      <c r="A17" s="128"/>
      <c r="B17" s="129"/>
      <c r="C17" s="128"/>
      <c r="D17" s="129"/>
    </row>
    <row r="18" ht="18.75" customHeight="1" spans="1:4">
      <c r="A18" s="128"/>
      <c r="B18" s="129"/>
      <c r="C18" s="128"/>
      <c r="D18" s="129"/>
    </row>
    <row r="19" ht="18.75" customHeight="1" spans="1:4">
      <c r="A19" s="128"/>
      <c r="B19" s="129"/>
      <c r="C19" s="128"/>
      <c r="D19" s="129"/>
    </row>
    <row r="20" ht="18.75" customHeight="1" spans="1:4">
      <c r="A20" s="128"/>
      <c r="B20" s="129"/>
      <c r="C20" s="128"/>
      <c r="D20" s="129"/>
    </row>
    <row r="21" ht="18.75" customHeight="1" spans="1:4">
      <c r="A21" s="128"/>
      <c r="B21" s="129"/>
      <c r="C21" s="128"/>
      <c r="D21" s="129"/>
    </row>
    <row r="22" ht="18.75" customHeight="1" spans="1:4">
      <c r="A22" s="128"/>
      <c r="B22" s="129"/>
      <c r="C22" s="128"/>
      <c r="D22" s="129"/>
    </row>
    <row r="23" ht="18.75" customHeight="1" spans="1:4">
      <c r="A23" s="128"/>
      <c r="B23" s="129"/>
      <c r="C23" s="128"/>
      <c r="D23" s="129"/>
    </row>
    <row r="24" ht="18.75" customHeight="1" spans="1:4">
      <c r="A24" s="128"/>
      <c r="B24" s="129"/>
      <c r="C24" s="128"/>
      <c r="D24" s="129"/>
    </row>
    <row r="25" ht="18.75" customHeight="1" spans="1:4">
      <c r="A25" s="128"/>
      <c r="B25" s="129"/>
      <c r="C25" s="128"/>
      <c r="D25" s="129"/>
    </row>
    <row r="26" ht="18.75" customHeight="1" spans="1:4">
      <c r="A26" s="128"/>
      <c r="B26" s="129"/>
      <c r="C26" s="128"/>
      <c r="D26" s="129"/>
    </row>
    <row r="27" ht="18.75" customHeight="1" spans="1:4">
      <c r="A27" s="128"/>
      <c r="B27" s="129"/>
      <c r="C27" s="128"/>
      <c r="D27" s="129"/>
    </row>
    <row r="28" ht="18.75" customHeight="1" spans="1:4">
      <c r="A28" s="128"/>
      <c r="B28" s="129"/>
      <c r="C28" s="128"/>
      <c r="D28" s="129"/>
    </row>
    <row r="29" ht="18.75" customHeight="1" spans="1:4">
      <c r="A29" s="128"/>
      <c r="B29" s="129"/>
      <c r="C29" s="128"/>
      <c r="D29" s="129"/>
    </row>
    <row r="30" ht="18.75" customHeight="1" spans="1:4">
      <c r="A30" s="128"/>
      <c r="B30" s="129"/>
      <c r="C30" s="128"/>
      <c r="D30" s="129"/>
    </row>
    <row r="31" ht="18.75" customHeight="1" spans="1:4">
      <c r="A31" s="128"/>
      <c r="B31" s="129"/>
      <c r="C31" s="128"/>
      <c r="D31" s="129"/>
    </row>
    <row r="32" ht="18.75" customHeight="1" spans="1:4">
      <c r="A32" s="128" t="s">
        <v>17</v>
      </c>
      <c r="B32" s="129">
        <v>11350355.55</v>
      </c>
      <c r="C32" s="128" t="s">
        <v>18</v>
      </c>
      <c r="D32" s="129">
        <v>11350355.55</v>
      </c>
    </row>
    <row r="33" ht="18.75" customHeight="1" spans="1:4">
      <c r="A33" s="128" t="s">
        <v>19</v>
      </c>
      <c r="B33" s="129"/>
      <c r="C33" s="128" t="s">
        <v>20</v>
      </c>
      <c r="D33" s="129"/>
    </row>
    <row r="34" ht="18.75" customHeight="1" spans="1:4">
      <c r="A34" s="128" t="s">
        <v>21</v>
      </c>
      <c r="B34" s="129"/>
      <c r="C34" s="128" t="s">
        <v>21</v>
      </c>
      <c r="D34" s="129"/>
    </row>
    <row r="35" ht="18.75" customHeight="1" spans="1:4">
      <c r="A35" s="128" t="s">
        <v>22</v>
      </c>
      <c r="B35" s="129"/>
      <c r="C35" s="128" t="s">
        <v>23</v>
      </c>
      <c r="D35" s="129"/>
    </row>
    <row r="36" ht="18.75" customHeight="1" spans="1:4">
      <c r="A36" s="128" t="s">
        <v>24</v>
      </c>
      <c r="B36" s="129">
        <v>11350355.55</v>
      </c>
      <c r="C36" s="128" t="s">
        <v>25</v>
      </c>
      <c r="D36" s="129">
        <v>11350355.55</v>
      </c>
    </row>
  </sheetData>
  <mergeCells count="4">
    <mergeCell ref="A2:D2"/>
    <mergeCell ref="A3:B3"/>
    <mergeCell ref="A4:B4"/>
    <mergeCell ref="C4:D4"/>
  </mergeCells>
  <printOptions horizontalCentered="1"/>
  <pageMargins left="0.751388888888889" right="0.751388888888889" top="1" bottom="1" header="0.5" footer="0.5"/>
  <pageSetup paperSize="8"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3888888888889" defaultRowHeight="14.25" customHeight="1" outlineLevelCol="5"/>
  <cols>
    <col min="1" max="2" width="30.5740740740741" customWidth="1"/>
    <col min="3" max="3" width="29.4259259259259" customWidth="1"/>
    <col min="4" max="6" width="18.6018518518519" customWidth="1"/>
  </cols>
  <sheetData>
    <row r="1" ht="12" customHeight="1" spans="1:6">
      <c r="A1" s="103">
        <v>1</v>
      </c>
      <c r="B1" s="104">
        <v>0</v>
      </c>
      <c r="C1" s="103">
        <v>1</v>
      </c>
      <c r="D1" s="84"/>
      <c r="E1" s="84"/>
      <c r="F1" s="102" t="s">
        <v>497</v>
      </c>
    </row>
    <row r="2" ht="26.25" customHeight="1" spans="1:6">
      <c r="A2" s="105" t="str">
        <f>"2025"&amp;"年部门政府性基金预算支出预算表"</f>
        <v>2025年部门政府性基金预算支出预算表</v>
      </c>
      <c r="B2" s="105" t="s">
        <v>498</v>
      </c>
      <c r="C2" s="106"/>
      <c r="D2" s="107"/>
      <c r="E2" s="107"/>
      <c r="F2" s="107"/>
    </row>
    <row r="3" ht="13.5" customHeight="1" spans="1:6">
      <c r="A3" s="108" t="str">
        <f>"单位名称："&amp;"德宏傣族景颇族自治州卫生健康委员会"</f>
        <v>单位名称：德宏傣族景颇族自治州卫生健康委员会</v>
      </c>
      <c r="B3" s="108" t="s">
        <v>499</v>
      </c>
      <c r="C3" s="109"/>
      <c r="D3" s="84"/>
      <c r="E3" s="84"/>
      <c r="F3" s="102" t="s">
        <v>1</v>
      </c>
    </row>
    <row r="4" ht="19.5" customHeight="1" spans="1:6">
      <c r="A4" s="59" t="s">
        <v>183</v>
      </c>
      <c r="B4" s="110" t="s">
        <v>48</v>
      </c>
      <c r="C4" s="59" t="s">
        <v>49</v>
      </c>
      <c r="D4" s="35" t="s">
        <v>500</v>
      </c>
      <c r="E4" s="35"/>
      <c r="F4" s="35"/>
    </row>
    <row r="5" ht="18.55" customHeight="1" spans="1:6">
      <c r="A5" s="59"/>
      <c r="B5" s="110"/>
      <c r="C5" s="59"/>
      <c r="D5" s="35" t="s">
        <v>30</v>
      </c>
      <c r="E5" s="35" t="s">
        <v>52</v>
      </c>
      <c r="F5" s="35" t="s">
        <v>53</v>
      </c>
    </row>
    <row r="6" ht="20.25" customHeight="1" spans="1:6">
      <c r="A6" s="59">
        <v>1</v>
      </c>
      <c r="B6" s="111" t="s">
        <v>60</v>
      </c>
      <c r="C6" s="111" t="s">
        <v>61</v>
      </c>
      <c r="D6" s="111" t="s">
        <v>62</v>
      </c>
      <c r="E6" s="111" t="s">
        <v>63</v>
      </c>
      <c r="F6" s="111" t="s">
        <v>64</v>
      </c>
    </row>
    <row r="7" ht="30" customHeight="1" spans="1:6">
      <c r="A7" s="33"/>
      <c r="B7" s="110"/>
      <c r="C7" s="33"/>
      <c r="D7" s="112"/>
      <c r="E7" s="113"/>
      <c r="F7" s="113"/>
    </row>
    <row r="8" ht="30" customHeight="1" spans="1:6">
      <c r="A8" s="22"/>
      <c r="B8" s="22"/>
      <c r="C8" s="22"/>
      <c r="D8" s="112"/>
      <c r="E8" s="113"/>
      <c r="F8" s="113"/>
    </row>
    <row r="9" ht="30" customHeight="1" spans="1:6">
      <c r="A9" s="20" t="s">
        <v>501</v>
      </c>
      <c r="B9" s="20" t="s">
        <v>501</v>
      </c>
      <c r="C9" s="20" t="s">
        <v>501</v>
      </c>
      <c r="D9" s="112"/>
      <c r="E9" s="113"/>
      <c r="F9" s="113"/>
    </row>
    <row r="10" ht="30" customHeight="1" spans="1:6">
      <c r="A10" s="39" t="s">
        <v>502</v>
      </c>
      <c r="B10" s="40"/>
      <c r="C10" s="40"/>
      <c r="D10" s="40"/>
      <c r="E10" s="40"/>
      <c r="F10" s="40"/>
    </row>
  </sheetData>
  <mergeCells count="8">
    <mergeCell ref="A2:F2"/>
    <mergeCell ref="A3:C3"/>
    <mergeCell ref="D4:F4"/>
    <mergeCell ref="A9:C9"/>
    <mergeCell ref="A10:F10"/>
    <mergeCell ref="A4:A5"/>
    <mergeCell ref="B4:B5"/>
    <mergeCell ref="C4:C5"/>
  </mergeCells>
  <printOptions horizontalCentered="1"/>
  <pageMargins left="0.751388888888889" right="0.751388888888889" top="1" bottom="1" header="0.5" footer="0.5"/>
  <pageSetup paperSize="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workbookViewId="0">
      <selection activeCell="J8" sqref="J8"/>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8.50925925925926" customWidth="1"/>
    <col min="10" max="10" width="8.30555555555556" customWidth="1"/>
    <col min="11" max="17" width="8.60185185185185" customWidth="1"/>
  </cols>
  <sheetData>
    <row r="1" ht="13.5" customHeight="1" spans="1:17">
      <c r="A1" s="3"/>
      <c r="B1" s="3"/>
      <c r="C1" s="3"/>
      <c r="D1" s="3"/>
      <c r="E1" s="3"/>
      <c r="F1" s="3"/>
      <c r="G1" s="3"/>
      <c r="H1" s="3"/>
      <c r="I1" s="3"/>
      <c r="J1" s="3"/>
      <c r="K1" s="1"/>
      <c r="L1" s="1"/>
      <c r="M1" s="1"/>
      <c r="N1" s="1"/>
      <c r="O1" s="64"/>
      <c r="P1" s="64"/>
      <c r="Q1" s="44" t="s">
        <v>503</v>
      </c>
    </row>
    <row r="2" ht="27.75" customHeight="1" spans="1:17">
      <c r="A2" s="45" t="str">
        <f>"2025"&amp;"年部门政府采购预算表"</f>
        <v>2025年部门政府采购预算表</v>
      </c>
      <c r="B2" s="29"/>
      <c r="C2" s="29"/>
      <c r="D2" s="29"/>
      <c r="E2" s="29"/>
      <c r="F2" s="29"/>
      <c r="G2" s="29"/>
      <c r="H2" s="29"/>
      <c r="I2" s="29"/>
      <c r="J2" s="29"/>
      <c r="K2" s="57"/>
      <c r="L2" s="29"/>
      <c r="M2" s="29"/>
      <c r="N2" s="29"/>
      <c r="O2" s="57"/>
      <c r="P2" s="57"/>
      <c r="Q2" s="29"/>
    </row>
    <row r="3" ht="18.75" customHeight="1" spans="1:17">
      <c r="A3" s="46" t="str">
        <f>"单位名称："&amp;"德宏傣族景颇族自治州卫生健康委员会"</f>
        <v>单位名称：德宏傣族景颇族自治州卫生健康委员会</v>
      </c>
      <c r="B3" s="32"/>
      <c r="C3" s="32"/>
      <c r="D3" s="32"/>
      <c r="E3" s="32"/>
      <c r="F3" s="32"/>
      <c r="G3" s="32"/>
      <c r="H3" s="32"/>
      <c r="I3" s="32"/>
      <c r="J3" s="32"/>
      <c r="K3" s="1"/>
      <c r="L3" s="1"/>
      <c r="M3" s="1"/>
      <c r="N3" s="1"/>
      <c r="O3" s="94"/>
      <c r="P3" s="94"/>
      <c r="Q3" s="102" t="s">
        <v>27</v>
      </c>
    </row>
    <row r="4" ht="15.75" customHeight="1" spans="1:17">
      <c r="A4" s="11" t="s">
        <v>504</v>
      </c>
      <c r="B4" s="85" t="s">
        <v>505</v>
      </c>
      <c r="C4" s="85" t="s">
        <v>506</v>
      </c>
      <c r="D4" s="85" t="s">
        <v>507</v>
      </c>
      <c r="E4" s="85" t="s">
        <v>508</v>
      </c>
      <c r="F4" s="85" t="s">
        <v>509</v>
      </c>
      <c r="G4" s="49" t="s">
        <v>190</v>
      </c>
      <c r="H4" s="49"/>
      <c r="I4" s="49"/>
      <c r="J4" s="49"/>
      <c r="K4" s="95"/>
      <c r="L4" s="49"/>
      <c r="M4" s="49"/>
      <c r="N4" s="49"/>
      <c r="O4" s="96"/>
      <c r="P4" s="95"/>
      <c r="Q4" s="50"/>
    </row>
    <row r="5" ht="17.25" customHeight="1" spans="1:17">
      <c r="A5" s="16"/>
      <c r="B5" s="86"/>
      <c r="C5" s="86"/>
      <c r="D5" s="86"/>
      <c r="E5" s="86"/>
      <c r="F5" s="86"/>
      <c r="G5" s="86" t="s">
        <v>30</v>
      </c>
      <c r="H5" s="86" t="s">
        <v>34</v>
      </c>
      <c r="I5" s="86" t="s">
        <v>510</v>
      </c>
      <c r="J5" s="86" t="s">
        <v>511</v>
      </c>
      <c r="K5" s="97" t="s">
        <v>512</v>
      </c>
      <c r="L5" s="98" t="s">
        <v>513</v>
      </c>
      <c r="M5" s="98"/>
      <c r="N5" s="98"/>
      <c r="O5" s="99"/>
      <c r="P5" s="100"/>
      <c r="Q5" s="74"/>
    </row>
    <row r="6" ht="54" customHeight="1" spans="1:17">
      <c r="A6" s="18"/>
      <c r="B6" s="74"/>
      <c r="C6" s="74"/>
      <c r="D6" s="74"/>
      <c r="E6" s="74"/>
      <c r="F6" s="74"/>
      <c r="G6" s="74"/>
      <c r="H6" s="74" t="s">
        <v>33</v>
      </c>
      <c r="I6" s="74"/>
      <c r="J6" s="74"/>
      <c r="K6" s="101"/>
      <c r="L6" s="74" t="s">
        <v>33</v>
      </c>
      <c r="M6" s="74" t="s">
        <v>40</v>
      </c>
      <c r="N6" s="74" t="s">
        <v>514</v>
      </c>
      <c r="O6" s="33" t="s">
        <v>42</v>
      </c>
      <c r="P6" s="101" t="s">
        <v>43</v>
      </c>
      <c r="Q6" s="74" t="s">
        <v>44</v>
      </c>
    </row>
    <row r="7" ht="15" customHeight="1" spans="1:17">
      <c r="A7" s="73">
        <v>1</v>
      </c>
      <c r="B7" s="75">
        <v>2</v>
      </c>
      <c r="C7" s="75">
        <v>3</v>
      </c>
      <c r="D7" s="75">
        <v>4</v>
      </c>
      <c r="E7" s="75">
        <v>5</v>
      </c>
      <c r="F7" s="75">
        <v>6</v>
      </c>
      <c r="G7" s="87">
        <v>7</v>
      </c>
      <c r="H7" s="87">
        <v>8</v>
      </c>
      <c r="I7" s="87">
        <v>9</v>
      </c>
      <c r="J7" s="87">
        <v>10</v>
      </c>
      <c r="K7" s="87">
        <v>11</v>
      </c>
      <c r="L7" s="87">
        <v>12</v>
      </c>
      <c r="M7" s="87">
        <v>13</v>
      </c>
      <c r="N7" s="87">
        <v>14</v>
      </c>
      <c r="O7" s="87">
        <v>15</v>
      </c>
      <c r="P7" s="87">
        <v>16</v>
      </c>
      <c r="Q7" s="87">
        <v>17</v>
      </c>
    </row>
    <row r="8" ht="52.5" customHeight="1" spans="1:17">
      <c r="A8" s="88" t="s">
        <v>46</v>
      </c>
      <c r="B8" s="89"/>
      <c r="C8" s="89"/>
      <c r="D8" s="90"/>
      <c r="E8" s="91"/>
      <c r="F8" s="23">
        <v>4800</v>
      </c>
      <c r="G8" s="23">
        <v>82800</v>
      </c>
      <c r="H8" s="23">
        <v>82800</v>
      </c>
      <c r="I8" s="23"/>
      <c r="J8" s="23"/>
      <c r="K8" s="23"/>
      <c r="L8" s="23"/>
      <c r="M8" s="23"/>
      <c r="N8" s="23"/>
      <c r="O8" s="23"/>
      <c r="P8" s="23"/>
      <c r="Q8" s="23"/>
    </row>
    <row r="9" ht="52.5" customHeight="1" spans="1:17">
      <c r="A9" s="88" t="str">
        <f>"     "&amp;"中医（民族医）药发展专项经费"</f>
        <v>     中医（民族医）药发展专项经费</v>
      </c>
      <c r="B9" s="89" t="s">
        <v>515</v>
      </c>
      <c r="C9" s="89" t="s">
        <v>516</v>
      </c>
      <c r="D9" s="90" t="s">
        <v>410</v>
      </c>
      <c r="E9" s="91">
        <v>1</v>
      </c>
      <c r="F9" s="23"/>
      <c r="G9" s="23">
        <v>18000</v>
      </c>
      <c r="H9" s="23">
        <v>18000</v>
      </c>
      <c r="I9" s="23"/>
      <c r="J9" s="23"/>
      <c r="K9" s="23"/>
      <c r="L9" s="23"/>
      <c r="M9" s="23"/>
      <c r="N9" s="23"/>
      <c r="O9" s="23"/>
      <c r="P9" s="23"/>
      <c r="Q9" s="23"/>
    </row>
    <row r="10" ht="52.5" customHeight="1" spans="1:17">
      <c r="A10" s="88" t="str">
        <f>"     "&amp;"防治艾滋病专项经费"</f>
        <v>     防治艾滋病专项经费</v>
      </c>
      <c r="B10" s="89" t="s">
        <v>515</v>
      </c>
      <c r="C10" s="89" t="s">
        <v>516</v>
      </c>
      <c r="D10" s="90" t="s">
        <v>410</v>
      </c>
      <c r="E10" s="91">
        <v>1</v>
      </c>
      <c r="F10" s="23"/>
      <c r="G10" s="23">
        <v>30000</v>
      </c>
      <c r="H10" s="23">
        <v>30000</v>
      </c>
      <c r="I10" s="23"/>
      <c r="J10" s="23"/>
      <c r="K10" s="23"/>
      <c r="L10" s="23"/>
      <c r="M10" s="23"/>
      <c r="N10" s="23"/>
      <c r="O10" s="23"/>
      <c r="P10" s="23"/>
      <c r="Q10" s="23"/>
    </row>
    <row r="11" ht="52.5" customHeight="1" spans="1:17">
      <c r="A11" s="88" t="str">
        <f t="shared" ref="A11:A13" si="0">"     "&amp;"卫生健康事业专项经费"</f>
        <v>     卫生健康事业专项经费</v>
      </c>
      <c r="B11" s="89" t="s">
        <v>517</v>
      </c>
      <c r="C11" s="89" t="s">
        <v>518</v>
      </c>
      <c r="D11" s="90" t="s">
        <v>410</v>
      </c>
      <c r="E11" s="91">
        <v>1</v>
      </c>
      <c r="F11" s="23"/>
      <c r="G11" s="23">
        <v>20000</v>
      </c>
      <c r="H11" s="23">
        <v>20000</v>
      </c>
      <c r="I11" s="23"/>
      <c r="J11" s="23"/>
      <c r="K11" s="23"/>
      <c r="L11" s="23"/>
      <c r="M11" s="23"/>
      <c r="N11" s="23"/>
      <c r="O11" s="23"/>
      <c r="P11" s="23"/>
      <c r="Q11" s="23"/>
    </row>
    <row r="12" ht="52.5" customHeight="1" spans="1:17">
      <c r="A12" s="88" t="str">
        <f t="shared" si="0"/>
        <v>     卫生健康事业专项经费</v>
      </c>
      <c r="B12" s="89" t="s">
        <v>519</v>
      </c>
      <c r="C12" s="89" t="s">
        <v>520</v>
      </c>
      <c r="D12" s="90" t="s">
        <v>521</v>
      </c>
      <c r="E12" s="91">
        <v>1</v>
      </c>
      <c r="F12" s="23">
        <v>4800</v>
      </c>
      <c r="G12" s="23">
        <v>4800</v>
      </c>
      <c r="H12" s="23">
        <v>4800</v>
      </c>
      <c r="I12" s="23"/>
      <c r="J12" s="23"/>
      <c r="K12" s="23"/>
      <c r="L12" s="23"/>
      <c r="M12" s="23"/>
      <c r="N12" s="23"/>
      <c r="O12" s="23"/>
      <c r="P12" s="23"/>
      <c r="Q12" s="23"/>
    </row>
    <row r="13" ht="52.5" customHeight="1" spans="1:17">
      <c r="A13" s="88" t="str">
        <f t="shared" si="0"/>
        <v>     卫生健康事业专项经费</v>
      </c>
      <c r="B13" s="89" t="s">
        <v>522</v>
      </c>
      <c r="C13" s="89" t="s">
        <v>523</v>
      </c>
      <c r="D13" s="90" t="s">
        <v>410</v>
      </c>
      <c r="E13" s="91">
        <v>1</v>
      </c>
      <c r="F13" s="23"/>
      <c r="G13" s="23">
        <v>10000</v>
      </c>
      <c r="H13" s="23">
        <v>10000</v>
      </c>
      <c r="I13" s="23"/>
      <c r="J13" s="23"/>
      <c r="K13" s="23"/>
      <c r="L13" s="23"/>
      <c r="M13" s="23"/>
      <c r="N13" s="23"/>
      <c r="O13" s="23"/>
      <c r="P13" s="23"/>
      <c r="Q13" s="23"/>
    </row>
    <row r="14" ht="30" customHeight="1" spans="1:17">
      <c r="A14" s="92" t="s">
        <v>501</v>
      </c>
      <c r="B14" s="93"/>
      <c r="C14" s="93"/>
      <c r="D14" s="93"/>
      <c r="E14" s="91"/>
      <c r="F14" s="23">
        <v>4800</v>
      </c>
      <c r="G14" s="23">
        <v>82800</v>
      </c>
      <c r="H14" s="23">
        <v>82800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4"/>
  <sheetViews>
    <sheetView showZeros="0" workbookViewId="0">
      <selection activeCell="J9" sqref="J9"/>
    </sheetView>
  </sheetViews>
  <sheetFormatPr defaultColWidth="9.13888888888889" defaultRowHeight="14.25" customHeight="1"/>
  <cols>
    <col min="1" max="1" width="21.4722222222222" customWidth="1"/>
    <col min="2" max="2" width="16.712962962963" customWidth="1"/>
    <col min="3" max="3" width="21.1388888888889" customWidth="1"/>
    <col min="4" max="5" width="12.0462962962963" customWidth="1"/>
    <col min="6" max="6" width="5.76851851851852" customWidth="1"/>
    <col min="7" max="7" width="10.8611111111111" customWidth="1"/>
    <col min="8" max="8" width="9.7962962962963" customWidth="1"/>
    <col min="9" max="14" width="7.2037037037037" customWidth="1"/>
  </cols>
  <sheetData>
    <row r="1" ht="17.25" customHeight="1" spans="1:14">
      <c r="A1" s="3"/>
      <c r="B1" s="3"/>
      <c r="C1" s="3"/>
      <c r="D1" s="3"/>
      <c r="E1" s="3"/>
      <c r="F1" s="3"/>
      <c r="G1" s="3"/>
      <c r="H1" s="78"/>
      <c r="I1" s="1"/>
      <c r="J1" s="1"/>
      <c r="K1" s="78"/>
      <c r="L1" s="1"/>
      <c r="M1" s="83"/>
      <c r="N1" s="83" t="s">
        <v>524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"单位名称："&amp;"德宏傣族景颇族自治州卫生健康委员会"</f>
        <v>单位名称：德宏傣族景颇族自治州卫生健康委员会</v>
      </c>
      <c r="B3" s="32"/>
      <c r="C3" s="32"/>
      <c r="D3" s="32"/>
      <c r="E3" s="32"/>
      <c r="F3" s="32"/>
      <c r="G3" s="32"/>
      <c r="H3" s="78"/>
      <c r="I3" s="1"/>
      <c r="J3" s="1"/>
      <c r="K3" s="78"/>
      <c r="L3" s="1"/>
      <c r="M3" s="84"/>
      <c r="N3" s="44" t="s">
        <v>27</v>
      </c>
    </row>
    <row r="4" ht="15.75" customHeight="1" spans="1:14">
      <c r="A4" s="11" t="s">
        <v>504</v>
      </c>
      <c r="B4" s="11" t="s">
        <v>525</v>
      </c>
      <c r="C4" s="11" t="s">
        <v>526</v>
      </c>
      <c r="D4" s="12" t="s">
        <v>190</v>
      </c>
      <c r="E4" s="13"/>
      <c r="F4" s="13"/>
      <c r="G4" s="13"/>
      <c r="H4" s="13"/>
      <c r="I4" s="13"/>
      <c r="J4" s="13"/>
      <c r="K4" s="13"/>
      <c r="L4" s="13"/>
      <c r="M4" s="13"/>
      <c r="N4" s="14"/>
    </row>
    <row r="5" ht="17.25" customHeight="1" spans="1:14">
      <c r="A5" s="16"/>
      <c r="B5" s="16"/>
      <c r="C5" s="16"/>
      <c r="D5" s="79" t="s">
        <v>30</v>
      </c>
      <c r="E5" s="11" t="s">
        <v>34</v>
      </c>
      <c r="F5" s="11" t="s">
        <v>510</v>
      </c>
      <c r="G5" s="11" t="s">
        <v>511</v>
      </c>
      <c r="H5" s="11" t="s">
        <v>512</v>
      </c>
      <c r="I5" s="12" t="s">
        <v>513</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0" t="s">
        <v>46</v>
      </c>
      <c r="B8" s="80"/>
      <c r="C8" s="80"/>
      <c r="D8" s="23">
        <v>98000</v>
      </c>
      <c r="E8" s="23">
        <v>98000</v>
      </c>
      <c r="F8" s="23"/>
      <c r="G8" s="23"/>
      <c r="H8" s="23"/>
      <c r="I8" s="23"/>
      <c r="J8" s="23"/>
      <c r="K8" s="23"/>
      <c r="L8" s="23"/>
      <c r="M8" s="23"/>
      <c r="N8" s="23"/>
    </row>
    <row r="9" ht="52.5" customHeight="1" spans="1:14">
      <c r="A9" s="81" t="str">
        <f>"     "&amp;"中医（民族医）药发展专项经费"</f>
        <v>     中医（民族医）药发展专项经费</v>
      </c>
      <c r="B9" s="81" t="s">
        <v>527</v>
      </c>
      <c r="C9" s="81" t="s">
        <v>528</v>
      </c>
      <c r="D9" s="23">
        <v>18000</v>
      </c>
      <c r="E9" s="23">
        <v>18000</v>
      </c>
      <c r="F9" s="23"/>
      <c r="G9" s="23"/>
      <c r="H9" s="23"/>
      <c r="I9" s="23"/>
      <c r="J9" s="23"/>
      <c r="K9" s="23"/>
      <c r="L9" s="23"/>
      <c r="M9" s="23"/>
      <c r="N9" s="23"/>
    </row>
    <row r="10" ht="52.5" customHeight="1" spans="1:14">
      <c r="A10" s="81" t="str">
        <f>"     "&amp;"防治艾滋病专项经费"</f>
        <v>     防治艾滋病专项经费</v>
      </c>
      <c r="B10" s="81" t="s">
        <v>529</v>
      </c>
      <c r="C10" s="81" t="s">
        <v>528</v>
      </c>
      <c r="D10" s="23">
        <v>30000</v>
      </c>
      <c r="E10" s="23">
        <v>30000</v>
      </c>
      <c r="F10" s="23"/>
      <c r="G10" s="23"/>
      <c r="H10" s="23"/>
      <c r="I10" s="23"/>
      <c r="J10" s="23"/>
      <c r="K10" s="23"/>
      <c r="L10" s="23"/>
      <c r="M10" s="23"/>
      <c r="N10" s="23"/>
    </row>
    <row r="11" ht="52.5" customHeight="1" spans="1:14">
      <c r="A11" s="81" t="str">
        <f t="shared" ref="A11:A13" si="0">"     "&amp;"卫生健康事业专项经费"</f>
        <v>     卫生健康事业专项经费</v>
      </c>
      <c r="B11" s="81" t="s">
        <v>530</v>
      </c>
      <c r="C11" s="81" t="s">
        <v>531</v>
      </c>
      <c r="D11" s="23">
        <v>20000</v>
      </c>
      <c r="E11" s="23">
        <v>20000</v>
      </c>
      <c r="F11" s="23"/>
      <c r="G11" s="23"/>
      <c r="H11" s="23"/>
      <c r="I11" s="23"/>
      <c r="J11" s="23"/>
      <c r="K11" s="23"/>
      <c r="L11" s="23"/>
      <c r="M11" s="23"/>
      <c r="N11" s="23"/>
    </row>
    <row r="12" ht="52.5" customHeight="1" spans="1:14">
      <c r="A12" s="81" t="str">
        <f t="shared" si="0"/>
        <v>     卫生健康事业专项经费</v>
      </c>
      <c r="B12" s="81" t="s">
        <v>532</v>
      </c>
      <c r="C12" s="81" t="s">
        <v>533</v>
      </c>
      <c r="D12" s="23">
        <v>20000</v>
      </c>
      <c r="E12" s="23">
        <v>20000</v>
      </c>
      <c r="F12" s="23"/>
      <c r="G12" s="23"/>
      <c r="H12" s="23"/>
      <c r="I12" s="23"/>
      <c r="J12" s="23"/>
      <c r="K12" s="23"/>
      <c r="L12" s="23"/>
      <c r="M12" s="23"/>
      <c r="N12" s="23"/>
    </row>
    <row r="13" ht="52.5" customHeight="1" spans="1:14">
      <c r="A13" s="81" t="str">
        <f t="shared" si="0"/>
        <v>     卫生健康事业专项经费</v>
      </c>
      <c r="B13" s="81" t="s">
        <v>534</v>
      </c>
      <c r="C13" s="81" t="s">
        <v>535</v>
      </c>
      <c r="D13" s="23">
        <v>10000</v>
      </c>
      <c r="E13" s="23">
        <v>10000</v>
      </c>
      <c r="F13" s="23"/>
      <c r="G13" s="23"/>
      <c r="H13" s="23"/>
      <c r="I13" s="23"/>
      <c r="J13" s="23"/>
      <c r="K13" s="23"/>
      <c r="L13" s="23"/>
      <c r="M13" s="23"/>
      <c r="N13" s="23"/>
    </row>
    <row r="14" ht="30" customHeight="1" spans="1:14">
      <c r="A14" s="12" t="s">
        <v>30</v>
      </c>
      <c r="B14" s="82"/>
      <c r="C14" s="82"/>
      <c r="D14" s="23">
        <v>98000</v>
      </c>
      <c r="E14" s="23">
        <v>98000</v>
      </c>
      <c r="F14" s="23"/>
      <c r="G14" s="23"/>
      <c r="H14" s="23"/>
      <c r="I14" s="23"/>
      <c r="J14" s="23"/>
      <c r="K14" s="23"/>
      <c r="L14" s="23"/>
      <c r="M14" s="23"/>
      <c r="N14" s="23"/>
    </row>
  </sheetData>
  <mergeCells count="13">
    <mergeCell ref="A2:N2"/>
    <mergeCell ref="A3:H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F8" sqref="F8"/>
    </sheetView>
  </sheetViews>
  <sheetFormatPr defaultColWidth="9.13888888888889" defaultRowHeight="14.25" customHeight="1"/>
  <cols>
    <col min="1" max="1" width="34.9166666666667" customWidth="1"/>
    <col min="2" max="2" width="18.712962962963" customWidth="1"/>
    <col min="3" max="3" width="17.287037037037" customWidth="1"/>
    <col min="4" max="4" width="13.8240740740741" customWidth="1"/>
    <col min="5" max="9" width="12.8981481481481" customWidth="1"/>
  </cols>
  <sheetData>
    <row r="1" ht="13.5" customHeight="1" spans="1:9">
      <c r="A1" s="65"/>
      <c r="B1" s="65"/>
      <c r="C1" s="65"/>
      <c r="D1" s="66"/>
      <c r="I1" s="76" t="s">
        <v>536</v>
      </c>
    </row>
    <row r="2" ht="27.75" customHeight="1" spans="1:9">
      <c r="A2" s="67" t="str">
        <f>"2025"&amp;"年州对下转移支付预算表"</f>
        <v>2025年州对下转移支付预算表</v>
      </c>
      <c r="B2" s="5"/>
      <c r="C2" s="5"/>
      <c r="D2" s="5"/>
      <c r="E2" s="5"/>
      <c r="F2" s="5"/>
      <c r="G2" s="5"/>
      <c r="H2" s="5"/>
      <c r="I2" s="5"/>
    </row>
    <row r="3" ht="18" customHeight="1" spans="1:9">
      <c r="A3" s="68" t="str">
        <f>"单位名称："&amp;"德宏傣族景颇族自治州卫生健康委员会"</f>
        <v>单位名称：德宏傣族景颇族自治州卫生健康委员会</v>
      </c>
      <c r="B3" s="69"/>
      <c r="C3" s="69"/>
      <c r="D3" s="70"/>
      <c r="E3" s="71"/>
      <c r="F3" s="71"/>
      <c r="I3" s="77" t="s">
        <v>27</v>
      </c>
    </row>
    <row r="4" ht="19.5" customHeight="1" spans="1:9">
      <c r="A4" s="72" t="s">
        <v>537</v>
      </c>
      <c r="B4" s="12" t="s">
        <v>190</v>
      </c>
      <c r="C4" s="13"/>
      <c r="D4" s="14"/>
      <c r="E4" s="13" t="s">
        <v>538</v>
      </c>
      <c r="F4" s="13"/>
      <c r="G4" s="13"/>
      <c r="H4" s="13"/>
      <c r="I4" s="14"/>
    </row>
    <row r="5" ht="40.5" customHeight="1" spans="1:9">
      <c r="A5" s="73"/>
      <c r="B5" s="73" t="s">
        <v>30</v>
      </c>
      <c r="C5" s="74" t="s">
        <v>34</v>
      </c>
      <c r="D5" s="74" t="s">
        <v>539</v>
      </c>
      <c r="E5" s="75" t="s">
        <v>540</v>
      </c>
      <c r="F5" s="75" t="s">
        <v>541</v>
      </c>
      <c r="G5" s="75" t="s">
        <v>542</v>
      </c>
      <c r="H5" s="75" t="s">
        <v>543</v>
      </c>
      <c r="I5" s="75" t="s">
        <v>544</v>
      </c>
    </row>
    <row r="6" ht="19.5" customHeight="1" spans="1:9">
      <c r="A6" s="35">
        <v>1</v>
      </c>
      <c r="B6" s="35">
        <v>2</v>
      </c>
      <c r="C6" s="35">
        <v>3</v>
      </c>
      <c r="D6" s="12">
        <v>4</v>
      </c>
      <c r="E6" s="12">
        <v>5</v>
      </c>
      <c r="F6" s="35">
        <v>6</v>
      </c>
      <c r="G6" s="35">
        <v>7</v>
      </c>
      <c r="H6" s="35">
        <v>8</v>
      </c>
      <c r="I6" s="35">
        <v>9</v>
      </c>
    </row>
    <row r="7" ht="52.5" customHeight="1" spans="1:9">
      <c r="A7" s="36" t="s">
        <v>46</v>
      </c>
      <c r="B7" s="23">
        <v>1745900</v>
      </c>
      <c r="C7" s="23">
        <v>1745900</v>
      </c>
      <c r="D7" s="23"/>
      <c r="E7" s="23">
        <v>543800</v>
      </c>
      <c r="F7" s="23">
        <v>292400</v>
      </c>
      <c r="G7" s="23">
        <v>346300</v>
      </c>
      <c r="H7" s="23">
        <v>300100</v>
      </c>
      <c r="I7" s="23">
        <v>263300</v>
      </c>
    </row>
    <row r="8" ht="52.5" customHeight="1" spans="1:9">
      <c r="A8" s="36" t="str">
        <f>"     "&amp;"医疗卫生领域共同财政事权专项经费"</f>
        <v>     医疗卫生领域共同财政事权专项经费</v>
      </c>
      <c r="B8" s="23">
        <v>1745900</v>
      </c>
      <c r="C8" s="23">
        <v>1745900</v>
      </c>
      <c r="D8" s="23"/>
      <c r="E8" s="23">
        <v>543800</v>
      </c>
      <c r="F8" s="23">
        <v>292400</v>
      </c>
      <c r="G8" s="23">
        <v>346300</v>
      </c>
      <c r="H8" s="23">
        <v>300100</v>
      </c>
      <c r="I8" s="23">
        <v>263300</v>
      </c>
    </row>
    <row r="9" ht="30" customHeight="1" spans="1:9">
      <c r="A9" s="53" t="s">
        <v>30</v>
      </c>
      <c r="B9" s="23">
        <v>1745900</v>
      </c>
      <c r="C9" s="23">
        <v>1745900</v>
      </c>
      <c r="D9" s="23"/>
      <c r="E9" s="23">
        <v>543800</v>
      </c>
      <c r="F9" s="23">
        <v>292400</v>
      </c>
      <c r="G9" s="23">
        <v>346300</v>
      </c>
      <c r="H9" s="23">
        <v>300100</v>
      </c>
      <c r="I9" s="23">
        <v>263300</v>
      </c>
    </row>
  </sheetData>
  <mergeCells count="5">
    <mergeCell ref="A2:I2"/>
    <mergeCell ref="A3:F3"/>
    <mergeCell ref="B4:D4"/>
    <mergeCell ref="E4:I4"/>
    <mergeCell ref="A4:A5"/>
  </mergeCells>
  <printOptions horizontalCentered="1"/>
  <pageMargins left="0.751388888888889" right="0.751388888888889" top="1" bottom="1" header="0.5" footer="0.5"/>
  <pageSetup paperSize="8"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
  <sheetViews>
    <sheetView showZeros="0" topLeftCell="A12" workbookViewId="0">
      <selection activeCell="B7" sqref="B7:B20"/>
    </sheetView>
  </sheetViews>
  <sheetFormatPr defaultColWidth="9.13888888888889" defaultRowHeight="12" customHeight="1"/>
  <cols>
    <col min="1" max="1" width="14.2037037037037" customWidth="1"/>
    <col min="2" max="2" width="17.7962962962963" customWidth="1"/>
    <col min="3" max="4" width="11.7685185185185" customWidth="1"/>
    <col min="5" max="5" width="20.2037037037037" customWidth="1"/>
    <col min="6" max="9" width="8.7962962962963" customWidth="1"/>
    <col min="10" max="10" width="33.9074074074074" customWidth="1"/>
  </cols>
  <sheetData>
    <row r="1" customHeight="1" spans="1:10">
      <c r="A1" s="1"/>
      <c r="B1" s="1"/>
      <c r="C1" s="1"/>
      <c r="D1" s="1"/>
      <c r="E1" s="1"/>
      <c r="F1" s="1"/>
      <c r="G1" s="1"/>
      <c r="H1" s="1"/>
      <c r="I1" s="1"/>
      <c r="J1" s="64" t="s">
        <v>545</v>
      </c>
    </row>
    <row r="2" ht="28.5" customHeight="1" spans="1:10">
      <c r="A2" s="56" t="str">
        <f>"2025"&amp;"年州对下转移支付绩效目标表"</f>
        <v>2025年州对下转移支付绩效目标表</v>
      </c>
      <c r="B2" s="29"/>
      <c r="C2" s="29"/>
      <c r="D2" s="29"/>
      <c r="E2" s="29"/>
      <c r="F2" s="57"/>
      <c r="G2" s="29"/>
      <c r="H2" s="57"/>
      <c r="I2" s="57"/>
      <c r="J2" s="29"/>
    </row>
    <row r="3" ht="17.25" customHeight="1" spans="1:10">
      <c r="A3" s="30" t="str">
        <f>"单位名称："&amp;"德宏傣族景颇族自治州卫生健康委员会"</f>
        <v>单位名称：德宏傣族景颇族自治州卫生健康委员会</v>
      </c>
      <c r="B3" s="47"/>
      <c r="C3" s="47"/>
      <c r="D3" s="47"/>
      <c r="E3" s="47"/>
      <c r="F3" s="58"/>
      <c r="G3" s="47"/>
      <c r="H3" s="58"/>
      <c r="I3" s="1"/>
      <c r="J3" s="1"/>
    </row>
    <row r="4" ht="44.25" customHeight="1" spans="1:10">
      <c r="A4" s="34" t="s">
        <v>319</v>
      </c>
      <c r="B4" s="34" t="s">
        <v>320</v>
      </c>
      <c r="C4" s="34" t="s">
        <v>321</v>
      </c>
      <c r="D4" s="34" t="s">
        <v>322</v>
      </c>
      <c r="E4" s="34" t="s">
        <v>323</v>
      </c>
      <c r="F4" s="59" t="s">
        <v>324</v>
      </c>
      <c r="G4" s="34" t="s">
        <v>325</v>
      </c>
      <c r="H4" s="59" t="s">
        <v>326</v>
      </c>
      <c r="I4" s="59" t="s">
        <v>327</v>
      </c>
      <c r="J4" s="34" t="s">
        <v>328</v>
      </c>
    </row>
    <row r="5" ht="14.25" customHeight="1" spans="1:10">
      <c r="A5" s="35">
        <v>1</v>
      </c>
      <c r="B5" s="35">
        <v>2</v>
      </c>
      <c r="C5" s="35">
        <v>3</v>
      </c>
      <c r="D5" s="35">
        <v>4</v>
      </c>
      <c r="E5" s="35">
        <v>5</v>
      </c>
      <c r="F5" s="35">
        <v>6</v>
      </c>
      <c r="G5" s="35">
        <v>7</v>
      </c>
      <c r="H5" s="35">
        <v>8</v>
      </c>
      <c r="I5" s="35">
        <v>9</v>
      </c>
      <c r="J5" s="35">
        <v>10</v>
      </c>
    </row>
    <row r="6" ht="52.5" customHeight="1" spans="1:10">
      <c r="A6" s="36" t="s">
        <v>46</v>
      </c>
      <c r="B6" s="51"/>
      <c r="C6" s="51"/>
      <c r="D6" s="51"/>
      <c r="E6" s="60"/>
      <c r="F6" s="61"/>
      <c r="G6" s="60"/>
      <c r="H6" s="61"/>
      <c r="I6" s="61"/>
      <c r="J6" s="60"/>
    </row>
    <row r="7" ht="52.5" customHeight="1" spans="1:10">
      <c r="A7" s="36" t="str">
        <f t="shared" ref="A7:A20" si="0">"     "&amp;"医疗卫生领域共同财政事权专项经费"</f>
        <v>     医疗卫生领域共同财政事权专项经费</v>
      </c>
      <c r="B7" s="22" t="s">
        <v>546</v>
      </c>
      <c r="C7" s="53" t="s">
        <v>330</v>
      </c>
      <c r="D7" s="53" t="s">
        <v>331</v>
      </c>
      <c r="E7" s="36" t="s">
        <v>547</v>
      </c>
      <c r="F7" s="53" t="s">
        <v>346</v>
      </c>
      <c r="G7" s="62">
        <v>90</v>
      </c>
      <c r="H7" s="22" t="s">
        <v>353</v>
      </c>
      <c r="I7" s="22" t="s">
        <v>335</v>
      </c>
      <c r="J7" s="36" t="s">
        <v>548</v>
      </c>
    </row>
    <row r="8" ht="52.5" customHeight="1" spans="1:10">
      <c r="A8" s="36" t="str">
        <f t="shared" si="0"/>
        <v>     医疗卫生领域共同财政事权专项经费</v>
      </c>
      <c r="B8" s="22" t="s">
        <v>549</v>
      </c>
      <c r="C8" s="53" t="s">
        <v>330</v>
      </c>
      <c r="D8" s="53" t="s">
        <v>331</v>
      </c>
      <c r="E8" s="36" t="s">
        <v>550</v>
      </c>
      <c r="F8" s="53" t="s">
        <v>346</v>
      </c>
      <c r="G8" s="63">
        <v>80</v>
      </c>
      <c r="H8" s="22" t="s">
        <v>551</v>
      </c>
      <c r="I8" s="22" t="s">
        <v>335</v>
      </c>
      <c r="J8" s="36" t="s">
        <v>552</v>
      </c>
    </row>
    <row r="9" ht="52.5" customHeight="1" spans="1:10">
      <c r="A9" s="36" t="str">
        <f t="shared" si="0"/>
        <v>     医疗卫生领域共同财政事权专项经费</v>
      </c>
      <c r="B9" s="22" t="s">
        <v>549</v>
      </c>
      <c r="C9" s="53" t="s">
        <v>330</v>
      </c>
      <c r="D9" s="53" t="s">
        <v>331</v>
      </c>
      <c r="E9" s="36" t="s">
        <v>553</v>
      </c>
      <c r="F9" s="53" t="s">
        <v>346</v>
      </c>
      <c r="G9" s="62">
        <v>80</v>
      </c>
      <c r="H9" s="22" t="s">
        <v>353</v>
      </c>
      <c r="I9" s="22" t="s">
        <v>335</v>
      </c>
      <c r="J9" s="36" t="s">
        <v>554</v>
      </c>
    </row>
    <row r="10" ht="52.5" customHeight="1" spans="1:10">
      <c r="A10" s="36" t="str">
        <f t="shared" si="0"/>
        <v>     医疗卫生领域共同财政事权专项经费</v>
      </c>
      <c r="B10" s="22" t="s">
        <v>549</v>
      </c>
      <c r="C10" s="53" t="s">
        <v>330</v>
      </c>
      <c r="D10" s="53" t="s">
        <v>331</v>
      </c>
      <c r="E10" s="36" t="s">
        <v>555</v>
      </c>
      <c r="F10" s="53" t="s">
        <v>346</v>
      </c>
      <c r="G10" s="62">
        <v>100</v>
      </c>
      <c r="H10" s="22" t="s">
        <v>353</v>
      </c>
      <c r="I10" s="22" t="s">
        <v>335</v>
      </c>
      <c r="J10" s="36" t="s">
        <v>556</v>
      </c>
    </row>
    <row r="11" ht="52.5" customHeight="1" spans="1:10">
      <c r="A11" s="36" t="str">
        <f t="shared" si="0"/>
        <v>     医疗卫生领域共同财政事权专项经费</v>
      </c>
      <c r="B11" s="22" t="s">
        <v>549</v>
      </c>
      <c r="C11" s="53" t="s">
        <v>330</v>
      </c>
      <c r="D11" s="53" t="s">
        <v>331</v>
      </c>
      <c r="E11" s="36" t="s">
        <v>557</v>
      </c>
      <c r="F11" s="53" t="s">
        <v>346</v>
      </c>
      <c r="G11" s="62">
        <v>90</v>
      </c>
      <c r="H11" s="22" t="s">
        <v>353</v>
      </c>
      <c r="I11" s="22" t="s">
        <v>335</v>
      </c>
      <c r="J11" s="36" t="s">
        <v>558</v>
      </c>
    </row>
    <row r="12" ht="52.5" customHeight="1" spans="1:10">
      <c r="A12" s="36" t="str">
        <f t="shared" si="0"/>
        <v>     医疗卫生领域共同财政事权专项经费</v>
      </c>
      <c r="B12" s="22" t="s">
        <v>549</v>
      </c>
      <c r="C12" s="53" t="s">
        <v>330</v>
      </c>
      <c r="D12" s="53" t="s">
        <v>331</v>
      </c>
      <c r="E12" s="36" t="s">
        <v>559</v>
      </c>
      <c r="F12" s="53" t="s">
        <v>346</v>
      </c>
      <c r="G12" s="62">
        <v>74</v>
      </c>
      <c r="H12" s="22" t="s">
        <v>353</v>
      </c>
      <c r="I12" s="22" t="s">
        <v>335</v>
      </c>
      <c r="J12" s="36" t="s">
        <v>560</v>
      </c>
    </row>
    <row r="13" ht="68" customHeight="1" spans="1:10">
      <c r="A13" s="36" t="str">
        <f t="shared" si="0"/>
        <v>     医疗卫生领域共同财政事权专项经费</v>
      </c>
      <c r="B13" s="22" t="s">
        <v>549</v>
      </c>
      <c r="C13" s="53" t="s">
        <v>330</v>
      </c>
      <c r="D13" s="53" t="s">
        <v>351</v>
      </c>
      <c r="E13" s="36" t="s">
        <v>561</v>
      </c>
      <c r="F13" s="53" t="s">
        <v>346</v>
      </c>
      <c r="G13" s="62">
        <v>90</v>
      </c>
      <c r="H13" s="22" t="s">
        <v>353</v>
      </c>
      <c r="I13" s="22" t="s">
        <v>335</v>
      </c>
      <c r="J13" s="36" t="s">
        <v>562</v>
      </c>
    </row>
    <row r="14" ht="69" customHeight="1" spans="1:10">
      <c r="A14" s="36" t="str">
        <f t="shared" si="0"/>
        <v>     医疗卫生领域共同财政事权专项经费</v>
      </c>
      <c r="B14" s="22" t="s">
        <v>549</v>
      </c>
      <c r="C14" s="53" t="s">
        <v>330</v>
      </c>
      <c r="D14" s="53" t="s">
        <v>351</v>
      </c>
      <c r="E14" s="36" t="s">
        <v>563</v>
      </c>
      <c r="F14" s="53" t="s">
        <v>346</v>
      </c>
      <c r="G14" s="62">
        <v>64</v>
      </c>
      <c r="H14" s="22" t="s">
        <v>353</v>
      </c>
      <c r="I14" s="22" t="s">
        <v>335</v>
      </c>
      <c r="J14" s="36" t="s">
        <v>564</v>
      </c>
    </row>
    <row r="15" ht="52.5" customHeight="1" spans="1:10">
      <c r="A15" s="36" t="str">
        <f t="shared" si="0"/>
        <v>     医疗卫生领域共同财政事权专项经费</v>
      </c>
      <c r="B15" s="22" t="s">
        <v>549</v>
      </c>
      <c r="C15" s="53" t="s">
        <v>330</v>
      </c>
      <c r="D15" s="53" t="s">
        <v>351</v>
      </c>
      <c r="E15" s="36" t="s">
        <v>565</v>
      </c>
      <c r="F15" s="53" t="s">
        <v>333</v>
      </c>
      <c r="G15" s="62">
        <v>95</v>
      </c>
      <c r="H15" s="22" t="s">
        <v>353</v>
      </c>
      <c r="I15" s="22" t="s">
        <v>335</v>
      </c>
      <c r="J15" s="36" t="s">
        <v>566</v>
      </c>
    </row>
    <row r="16" ht="52.5" customHeight="1" spans="1:10">
      <c r="A16" s="36" t="str">
        <f t="shared" si="0"/>
        <v>     医疗卫生领域共同财政事权专项经费</v>
      </c>
      <c r="B16" s="22" t="s">
        <v>549</v>
      </c>
      <c r="C16" s="53" t="s">
        <v>330</v>
      </c>
      <c r="D16" s="53" t="s">
        <v>351</v>
      </c>
      <c r="E16" s="36" t="s">
        <v>567</v>
      </c>
      <c r="F16" s="53" t="s">
        <v>333</v>
      </c>
      <c r="G16" s="62">
        <v>100</v>
      </c>
      <c r="H16" s="22" t="s">
        <v>353</v>
      </c>
      <c r="I16" s="22" t="s">
        <v>335</v>
      </c>
      <c r="J16" s="36" t="s">
        <v>568</v>
      </c>
    </row>
    <row r="17" ht="52.5" customHeight="1" spans="1:10">
      <c r="A17" s="36" t="str">
        <f t="shared" si="0"/>
        <v>     医疗卫生领域共同财政事权专项经费</v>
      </c>
      <c r="B17" s="22" t="s">
        <v>549</v>
      </c>
      <c r="C17" s="53" t="s">
        <v>368</v>
      </c>
      <c r="D17" s="53" t="s">
        <v>369</v>
      </c>
      <c r="E17" s="36" t="s">
        <v>569</v>
      </c>
      <c r="F17" s="53" t="s">
        <v>346</v>
      </c>
      <c r="G17" s="62">
        <v>80</v>
      </c>
      <c r="H17" s="22" t="s">
        <v>353</v>
      </c>
      <c r="I17" s="22" t="s">
        <v>335</v>
      </c>
      <c r="J17" s="36" t="s">
        <v>570</v>
      </c>
    </row>
    <row r="18" ht="72" customHeight="1" spans="1:10">
      <c r="A18" s="36" t="str">
        <f t="shared" si="0"/>
        <v>     医疗卫生领域共同财政事权专项经费</v>
      </c>
      <c r="B18" s="22" t="s">
        <v>549</v>
      </c>
      <c r="C18" s="53" t="s">
        <v>368</v>
      </c>
      <c r="D18" s="53" t="s">
        <v>369</v>
      </c>
      <c r="E18" s="36" t="s">
        <v>571</v>
      </c>
      <c r="F18" s="53" t="s">
        <v>346</v>
      </c>
      <c r="G18" s="62">
        <v>80</v>
      </c>
      <c r="H18" s="22" t="s">
        <v>353</v>
      </c>
      <c r="I18" s="22" t="s">
        <v>335</v>
      </c>
      <c r="J18" s="36" t="s">
        <v>572</v>
      </c>
    </row>
    <row r="19" ht="52.5" customHeight="1" spans="1:10">
      <c r="A19" s="36" t="str">
        <f t="shared" si="0"/>
        <v>     医疗卫生领域共同财政事权专项经费</v>
      </c>
      <c r="B19" s="22" t="s">
        <v>549</v>
      </c>
      <c r="C19" s="53" t="s">
        <v>375</v>
      </c>
      <c r="D19" s="53" t="s">
        <v>376</v>
      </c>
      <c r="E19" s="36" t="s">
        <v>573</v>
      </c>
      <c r="F19" s="53" t="s">
        <v>346</v>
      </c>
      <c r="G19" s="62">
        <v>88</v>
      </c>
      <c r="H19" s="22" t="s">
        <v>353</v>
      </c>
      <c r="I19" s="22" t="s">
        <v>335</v>
      </c>
      <c r="J19" s="36" t="s">
        <v>574</v>
      </c>
    </row>
    <row r="20" ht="52.5" customHeight="1" spans="1:10">
      <c r="A20" s="36" t="str">
        <f t="shared" si="0"/>
        <v>     医疗卫生领域共同财政事权专项经费</v>
      </c>
      <c r="B20" s="22" t="s">
        <v>549</v>
      </c>
      <c r="C20" s="53" t="s">
        <v>375</v>
      </c>
      <c r="D20" s="53" t="s">
        <v>376</v>
      </c>
      <c r="E20" s="36" t="s">
        <v>575</v>
      </c>
      <c r="F20" s="53" t="s">
        <v>346</v>
      </c>
      <c r="G20" s="62">
        <v>85</v>
      </c>
      <c r="H20" s="22" t="s">
        <v>353</v>
      </c>
      <c r="I20" s="22" t="s">
        <v>335</v>
      </c>
      <c r="J20" s="36" t="s">
        <v>576</v>
      </c>
    </row>
  </sheetData>
  <mergeCells count="4">
    <mergeCell ref="A2:J2"/>
    <mergeCell ref="A3:H3"/>
    <mergeCell ref="A7:A20"/>
    <mergeCell ref="B7:B20"/>
  </mergeCells>
  <printOptions horizontalCentered="1"/>
  <pageMargins left="0.751388888888889" right="0.751388888888889" top="1" bottom="1" header="0.5" footer="0.5"/>
  <pageSetup paperSize="8"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8" sqref="A8:E8"/>
    </sheetView>
  </sheetViews>
  <sheetFormatPr defaultColWidth="9.13888888888889" defaultRowHeight="12" customHeight="1" outlineLevelCol="7"/>
  <cols>
    <col min="1" max="1" width="21.8611111111111" customWidth="1"/>
    <col min="2" max="2" width="21.1388888888889" customWidth="1"/>
    <col min="3" max="3" width="22.8611111111111" customWidth="1"/>
    <col min="4" max="4" width="19.5740740740741" customWidth="1"/>
    <col min="5" max="8" width="17.2962962962963" customWidth="1"/>
  </cols>
  <sheetData>
    <row r="1" ht="14.25" customHeight="1" spans="1:8">
      <c r="A1" s="1"/>
      <c r="B1" s="1"/>
      <c r="C1" s="1"/>
      <c r="D1" s="1"/>
      <c r="E1" s="1"/>
      <c r="F1" s="1"/>
      <c r="G1" s="1"/>
      <c r="H1" s="44" t="s">
        <v>577</v>
      </c>
    </row>
    <row r="2" ht="28.5" customHeight="1" spans="1:8">
      <c r="A2" s="45" t="str">
        <f>"2025"&amp;"年新增资产配置表"</f>
        <v>2025年新增资产配置表</v>
      </c>
      <c r="B2" s="29"/>
      <c r="C2" s="29"/>
      <c r="D2" s="29"/>
      <c r="E2" s="29"/>
      <c r="F2" s="29"/>
      <c r="G2" s="29"/>
      <c r="H2" s="29"/>
    </row>
    <row r="3" ht="13.5" customHeight="1" spans="1:8">
      <c r="A3" s="46" t="str">
        <f>"单位名称："&amp;"德宏傣族景颇族自治州卫生健康委员会"</f>
        <v>单位名称：德宏傣族景颇族自治州卫生健康委员会</v>
      </c>
      <c r="B3" s="31"/>
      <c r="C3" s="47"/>
      <c r="D3" s="1"/>
      <c r="E3" s="1"/>
      <c r="F3" s="1"/>
      <c r="G3" s="1"/>
      <c r="H3" s="1"/>
    </row>
    <row r="4" ht="18" customHeight="1" spans="1:8">
      <c r="A4" s="11" t="s">
        <v>183</v>
      </c>
      <c r="B4" s="11" t="s">
        <v>578</v>
      </c>
      <c r="C4" s="11" t="s">
        <v>579</v>
      </c>
      <c r="D4" s="11" t="s">
        <v>580</v>
      </c>
      <c r="E4" s="11" t="s">
        <v>581</v>
      </c>
      <c r="F4" s="48" t="s">
        <v>582</v>
      </c>
      <c r="G4" s="49"/>
      <c r="H4" s="50"/>
    </row>
    <row r="5" ht="18" customHeight="1" spans="1:8">
      <c r="A5" s="18"/>
      <c r="B5" s="18"/>
      <c r="C5" s="18"/>
      <c r="D5" s="18"/>
      <c r="E5" s="18"/>
      <c r="F5" s="34" t="s">
        <v>508</v>
      </c>
      <c r="G5" s="34" t="s">
        <v>583</v>
      </c>
      <c r="H5" s="34" t="s">
        <v>584</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ht="30" customHeight="1" spans="1:8">
      <c r="A9" s="39" t="s">
        <v>502</v>
      </c>
      <c r="B9" s="40"/>
      <c r="C9" s="40"/>
      <c r="D9" s="40"/>
      <c r="E9" s="40"/>
      <c r="F9" s="40"/>
      <c r="G9" s="40"/>
      <c r="H9" s="40"/>
    </row>
  </sheetData>
  <mergeCells count="10">
    <mergeCell ref="A2:H2"/>
    <mergeCell ref="A3:C3"/>
    <mergeCell ref="F4:H4"/>
    <mergeCell ref="A8:E8"/>
    <mergeCell ref="A9:H9"/>
    <mergeCell ref="A4:A5"/>
    <mergeCell ref="B4:B5"/>
    <mergeCell ref="C4:C5"/>
    <mergeCell ref="D4:D5"/>
    <mergeCell ref="E4:E5"/>
  </mergeCells>
  <printOptions horizontalCentered="1"/>
  <pageMargins left="0.751388888888889" right="0.751388888888889" top="1" bottom="1" header="0.5" footer="0.5"/>
  <pageSetup paperSize="8"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J9" sqref="J9"/>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11" width="11" customWidth="1"/>
  </cols>
  <sheetData>
    <row r="1" ht="13.5" customHeight="1" spans="1:11">
      <c r="A1" s="1"/>
      <c r="B1" s="1"/>
      <c r="C1" s="1"/>
      <c r="D1" s="2"/>
      <c r="E1" s="2"/>
      <c r="F1" s="2"/>
      <c r="G1" s="2"/>
      <c r="H1" s="3"/>
      <c r="I1" s="3"/>
      <c r="J1" s="3"/>
      <c r="K1" s="4" t="s">
        <v>585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"单位名称："&amp;"德宏傣族景颇族自治州卫生健康委员会"</f>
        <v>单位名称：德宏傣族景颇族自治州卫生健康委员会</v>
      </c>
      <c r="B3" s="31"/>
      <c r="C3" s="31"/>
      <c r="D3" s="31"/>
      <c r="E3" s="31"/>
      <c r="F3" s="31"/>
      <c r="G3" s="31"/>
      <c r="H3" s="32"/>
      <c r="I3" s="32"/>
      <c r="J3" s="32"/>
      <c r="K3" s="41" t="s">
        <v>27</v>
      </c>
    </row>
    <row r="4" ht="21.75" customHeight="1" spans="1:11">
      <c r="A4" s="33" t="s">
        <v>280</v>
      </c>
      <c r="B4" s="33" t="s">
        <v>185</v>
      </c>
      <c r="C4" s="33" t="s">
        <v>281</v>
      </c>
      <c r="D4" s="34" t="s">
        <v>186</v>
      </c>
      <c r="E4" s="34" t="s">
        <v>187</v>
      </c>
      <c r="F4" s="34" t="s">
        <v>282</v>
      </c>
      <c r="G4" s="34" t="s">
        <v>283</v>
      </c>
      <c r="H4" s="35" t="s">
        <v>30</v>
      </c>
      <c r="I4" s="35" t="s">
        <v>586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501</v>
      </c>
      <c r="B10" s="38"/>
      <c r="C10" s="38"/>
      <c r="D10" s="38"/>
      <c r="E10" s="38"/>
      <c r="F10" s="38"/>
      <c r="G10" s="38"/>
      <c r="H10" s="23"/>
      <c r="I10" s="23"/>
      <c r="J10" s="23"/>
      <c r="K10" s="43"/>
    </row>
    <row r="11" ht="24" customHeight="1" spans="1:11">
      <c r="A11" s="39" t="s">
        <v>502</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 footer="0.5"/>
  <pageSetup paperSize="8"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F10" sqref="F10"/>
    </sheetView>
  </sheetViews>
  <sheetFormatPr defaultColWidth="9.13888888888889" defaultRowHeight="14.25" customHeight="1" outlineLevelCol="6"/>
  <cols>
    <col min="1" max="2" width="20.0462962962963" customWidth="1"/>
    <col min="3" max="3" width="34.1388888888889" customWidth="1"/>
    <col min="4" max="7" width="17.5092592592593" customWidth="1"/>
  </cols>
  <sheetData>
    <row r="1" ht="13.5" customHeight="1" spans="1:7">
      <c r="A1" s="1"/>
      <c r="B1" s="1"/>
      <c r="C1" s="1"/>
      <c r="D1" s="2"/>
      <c r="E1" s="3"/>
      <c r="F1" s="3"/>
      <c r="G1" s="4" t="s">
        <v>587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"单位名称："&amp;"德宏傣族景颇族自治州卫生健康委员会"</f>
        <v>单位名称：德宏傣族景颇族自治州卫生健康委员会</v>
      </c>
      <c r="B3" s="7"/>
      <c r="C3" s="7"/>
      <c r="D3" s="7"/>
      <c r="E3" s="8"/>
      <c r="F3" s="8"/>
      <c r="G3" s="9" t="s">
        <v>27</v>
      </c>
    </row>
    <row r="4" ht="21.75" customHeight="1" spans="1:7">
      <c r="A4" s="10" t="s">
        <v>281</v>
      </c>
      <c r="B4" s="10" t="s">
        <v>280</v>
      </c>
      <c r="C4" s="10" t="s">
        <v>185</v>
      </c>
      <c r="D4" s="11" t="s">
        <v>588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3902280</v>
      </c>
      <c r="F8" s="23"/>
      <c r="G8" s="23"/>
    </row>
    <row r="9" ht="52.5" customHeight="1" spans="1:7">
      <c r="A9" s="24"/>
      <c r="B9" s="22" t="s">
        <v>589</v>
      </c>
      <c r="C9" s="22" t="s">
        <v>316</v>
      </c>
      <c r="D9" s="22" t="s">
        <v>590</v>
      </c>
      <c r="E9" s="23">
        <v>300000</v>
      </c>
      <c r="F9" s="23"/>
      <c r="G9" s="23"/>
    </row>
    <row r="10" ht="52.5" customHeight="1" spans="1:7">
      <c r="A10" s="25"/>
      <c r="B10" s="22" t="s">
        <v>589</v>
      </c>
      <c r="C10" s="22" t="s">
        <v>286</v>
      </c>
      <c r="D10" s="22" t="s">
        <v>590</v>
      </c>
      <c r="E10" s="23">
        <v>200780</v>
      </c>
      <c r="F10" s="23"/>
      <c r="G10" s="23"/>
    </row>
    <row r="11" ht="52.5" customHeight="1" spans="1:7">
      <c r="A11" s="25"/>
      <c r="B11" s="22" t="s">
        <v>589</v>
      </c>
      <c r="C11" s="22" t="s">
        <v>306</v>
      </c>
      <c r="D11" s="22" t="s">
        <v>590</v>
      </c>
      <c r="E11" s="23">
        <v>706800</v>
      </c>
      <c r="F11" s="23"/>
      <c r="G11" s="23"/>
    </row>
    <row r="12" ht="52.5" customHeight="1" spans="1:7">
      <c r="A12" s="25"/>
      <c r="B12" s="22" t="s">
        <v>589</v>
      </c>
      <c r="C12" s="22" t="s">
        <v>298</v>
      </c>
      <c r="D12" s="22" t="s">
        <v>590</v>
      </c>
      <c r="E12" s="23">
        <v>590000</v>
      </c>
      <c r="F12" s="23"/>
      <c r="G12" s="23"/>
    </row>
    <row r="13" ht="52.5" customHeight="1" spans="1:7">
      <c r="A13" s="25"/>
      <c r="B13" s="22" t="s">
        <v>589</v>
      </c>
      <c r="C13" s="22" t="s">
        <v>304</v>
      </c>
      <c r="D13" s="22" t="s">
        <v>590</v>
      </c>
      <c r="E13" s="23">
        <v>90000</v>
      </c>
      <c r="F13" s="23"/>
      <c r="G13" s="23"/>
    </row>
    <row r="14" ht="52.5" customHeight="1" spans="1:7">
      <c r="A14" s="25"/>
      <c r="B14" s="22" t="s">
        <v>589</v>
      </c>
      <c r="C14" s="22" t="s">
        <v>302</v>
      </c>
      <c r="D14" s="22" t="s">
        <v>590</v>
      </c>
      <c r="E14" s="23">
        <v>268800</v>
      </c>
      <c r="F14" s="23"/>
      <c r="G14" s="23"/>
    </row>
    <row r="15" ht="52.5" customHeight="1" spans="1:7">
      <c r="A15" s="25"/>
      <c r="B15" s="22" t="s">
        <v>591</v>
      </c>
      <c r="C15" s="22" t="s">
        <v>592</v>
      </c>
      <c r="D15" s="22" t="s">
        <v>593</v>
      </c>
      <c r="E15" s="23">
        <v>1745900</v>
      </c>
      <c r="F15" s="23"/>
      <c r="G15" s="23"/>
    </row>
    <row r="16" ht="30" customHeight="1" spans="1:7">
      <c r="A16" s="26" t="s">
        <v>30</v>
      </c>
      <c r="B16" s="27" t="s">
        <v>594</v>
      </c>
      <c r="C16" s="27"/>
      <c r="D16" s="28"/>
      <c r="E16" s="23">
        <v>3902280</v>
      </c>
      <c r="F16" s="23"/>
      <c r="G16" s="23"/>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751388888888889" right="0.751388888888889" top="1" bottom="1" header="0.5" footer="0.5"/>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3" width="11.6944444444444" customWidth="1"/>
    <col min="4" max="4" width="11" customWidth="1"/>
    <col min="5" max="5" width="13.2037037037037" customWidth="1"/>
    <col min="6" max="6" width="8.47222222222222" customWidth="1"/>
    <col min="7" max="7" width="8.5462962962963" customWidth="1"/>
    <col min="8" max="8" width="8.47222222222222" customWidth="1"/>
    <col min="9" max="9" width="9.39814814814815" customWidth="1"/>
    <col min="10" max="10" width="7.60185185185185" customWidth="1"/>
    <col min="11" max="11" width="6.09259259259259" customWidth="1"/>
    <col min="12" max="12" width="6" customWidth="1"/>
    <col min="13" max="13" width="7.09259259259259" customWidth="1"/>
    <col min="14" max="14" width="8.7962962962963" customWidth="1"/>
    <col min="15" max="15" width="5.50925925925926" customWidth="1"/>
    <col min="16" max="16" width="5.90740740740741" customWidth="1"/>
    <col min="17" max="17" width="6" customWidth="1"/>
    <col min="18" max="18" width="5.39814814814815" customWidth="1"/>
    <col min="19" max="19" width="7.65740740740741" customWidth="1"/>
  </cols>
  <sheetData>
    <row r="1" ht="16.5" customHeight="1" spans="1:17">
      <c r="A1" s="166"/>
      <c r="B1" s="1"/>
      <c r="C1" s="1"/>
      <c r="D1" s="1"/>
      <c r="E1" s="1"/>
      <c r="F1" s="1"/>
      <c r="G1" s="1"/>
      <c r="H1" s="1"/>
      <c r="I1" s="78"/>
      <c r="J1" s="1"/>
      <c r="K1" s="1"/>
      <c r="L1" s="1"/>
      <c r="M1" s="1"/>
      <c r="N1" s="1"/>
      <c r="O1" s="1"/>
      <c r="P1" s="83" t="s">
        <v>26</v>
      </c>
      <c r="Q1" s="83"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"单位名称："&amp;"德宏傣族景颇族自治州卫生健康委员会"</f>
        <v>单位名称：德宏傣族景颇族自治州卫生健康委员会</v>
      </c>
      <c r="B3" s="31"/>
      <c r="C3" s="47"/>
      <c r="D3" s="47"/>
      <c r="E3" s="47"/>
      <c r="F3" s="47"/>
      <c r="G3" s="47"/>
      <c r="H3" s="47"/>
      <c r="I3" s="47"/>
      <c r="J3" s="47"/>
      <c r="K3" s="47"/>
      <c r="L3" s="47"/>
      <c r="M3" s="47"/>
      <c r="N3" s="47"/>
      <c r="O3" s="47"/>
      <c r="P3" s="83" t="s">
        <v>27</v>
      </c>
      <c r="Q3" s="83"/>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3"/>
      <c r="B6" s="73"/>
      <c r="C6" s="73"/>
      <c r="D6" s="79"/>
      <c r="E6" s="79"/>
      <c r="F6" s="79"/>
      <c r="G6" s="73"/>
      <c r="H6" s="73"/>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7" t="s">
        <v>45</v>
      </c>
      <c r="B8" s="167" t="s">
        <v>46</v>
      </c>
      <c r="C8" s="23">
        <v>11350355.55</v>
      </c>
      <c r="D8" s="23">
        <v>11350355.55</v>
      </c>
      <c r="E8" s="23">
        <v>11330355.55</v>
      </c>
      <c r="F8" s="23"/>
      <c r="G8" s="23"/>
      <c r="H8" s="23"/>
      <c r="I8" s="23">
        <v>20000</v>
      </c>
      <c r="J8" s="23"/>
      <c r="K8" s="23"/>
      <c r="L8" s="23"/>
      <c r="M8" s="23"/>
      <c r="N8" s="23">
        <v>20000</v>
      </c>
      <c r="O8" s="23"/>
      <c r="P8" s="23"/>
      <c r="Q8" s="23"/>
      <c r="R8" s="23"/>
      <c r="S8" s="23"/>
    </row>
    <row r="9" ht="30" customHeight="1" spans="1:19">
      <c r="A9" s="12" t="s">
        <v>30</v>
      </c>
      <c r="B9" s="168"/>
      <c r="C9" s="157">
        <v>11350355.55</v>
      </c>
      <c r="D9" s="157">
        <v>11350355.55</v>
      </c>
      <c r="E9" s="157">
        <v>11330355.55</v>
      </c>
      <c r="F9" s="157"/>
      <c r="G9" s="157"/>
      <c r="H9" s="157"/>
      <c r="I9" s="157">
        <v>20000</v>
      </c>
      <c r="J9" s="157"/>
      <c r="K9" s="157"/>
      <c r="L9" s="157"/>
      <c r="M9" s="157"/>
      <c r="N9" s="157">
        <v>20000</v>
      </c>
      <c r="O9" s="157"/>
      <c r="P9" s="157"/>
      <c r="Q9" s="157"/>
      <c r="R9" s="157"/>
      <c r="S9" s="15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629861111111111" right="0.75" top="1" bottom="1" header="0.5" footer="0.5"/>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G4" sqref="G4:G5"/>
    </sheetView>
  </sheetViews>
  <sheetFormatPr defaultColWidth="8.85185185185185" defaultRowHeight="15" customHeight="1"/>
  <cols>
    <col min="1" max="1" width="14.6666666666667" customWidth="1"/>
    <col min="2" max="2" width="18.4259259259259" customWidth="1"/>
    <col min="3" max="3" width="11.6018518518519" customWidth="1"/>
    <col min="4" max="4" width="12.6944444444444" customWidth="1"/>
    <col min="5" max="5" width="14.4722222222222" customWidth="1"/>
    <col min="6" max="6" width="12.3981481481481" customWidth="1"/>
    <col min="7" max="7" width="6.90740740740741" customWidth="1"/>
    <col min="8" max="8" width="4.34259259259259" customWidth="1"/>
    <col min="9" max="9" width="7.28703703703704" customWidth="1"/>
    <col min="10" max="10" width="8.77777777777778" customWidth="1"/>
    <col min="11" max="11" width="10.2037037037037" customWidth="1"/>
    <col min="12" max="12" width="8.39814814814815" customWidth="1"/>
    <col min="13" max="13" width="7.50925925925926" customWidth="1"/>
    <col min="14" max="14" width="5.76851851851852" customWidth="1"/>
    <col min="15" max="15" width="9.7962962962963" customWidth="1"/>
  </cols>
  <sheetData>
    <row r="1" ht="18.75" customHeight="1" spans="1:15">
      <c r="A1" s="159"/>
      <c r="B1" s="159"/>
      <c r="C1" s="159"/>
      <c r="D1" s="159"/>
      <c r="E1" s="159"/>
      <c r="F1" s="159"/>
      <c r="G1" s="159"/>
      <c r="H1" s="159"/>
      <c r="I1" s="159"/>
      <c r="J1" s="159"/>
      <c r="K1" s="159"/>
      <c r="L1" s="159"/>
      <c r="M1" s="159"/>
      <c r="N1" s="44" t="s">
        <v>47</v>
      </c>
      <c r="O1" s="44"/>
    </row>
    <row r="2" ht="36" customHeight="1" spans="1:15">
      <c r="A2" s="160" t="str">
        <f>"2025"&amp;"年部门支出预算表"</f>
        <v>2025年部门支出预算表</v>
      </c>
      <c r="B2" s="160"/>
      <c r="C2" s="160"/>
      <c r="D2" s="160"/>
      <c r="E2" s="160"/>
      <c r="F2" s="160"/>
      <c r="G2" s="160"/>
      <c r="H2" s="160"/>
      <c r="I2" s="160"/>
      <c r="J2" s="160"/>
      <c r="K2" s="160"/>
      <c r="L2" s="160"/>
      <c r="M2" s="160"/>
      <c r="N2" s="160"/>
      <c r="O2" s="160"/>
    </row>
    <row r="3" ht="18.75" customHeight="1" spans="1:15">
      <c r="A3" s="31" t="str">
        <f>"单位名称："&amp;"德宏傣族景颇族自治州卫生健康委员会"</f>
        <v>单位名称：德宏傣族景颇族自治州卫生健康委员会</v>
      </c>
      <c r="B3" s="31"/>
      <c r="C3" s="31"/>
      <c r="D3" s="31"/>
      <c r="E3" s="31"/>
      <c r="F3" s="31"/>
      <c r="G3" s="159"/>
      <c r="H3" s="159"/>
      <c r="I3" s="159"/>
      <c r="J3" s="159"/>
      <c r="K3" s="159"/>
      <c r="L3" s="159"/>
      <c r="M3" s="159"/>
      <c r="N3" s="44" t="s">
        <v>1</v>
      </c>
      <c r="O3" s="44"/>
    </row>
    <row r="4" ht="31.5" customHeight="1" spans="1:15">
      <c r="A4" s="161" t="s">
        <v>48</v>
      </c>
      <c r="B4" s="161" t="s">
        <v>49</v>
      </c>
      <c r="C4" s="161" t="s">
        <v>30</v>
      </c>
      <c r="D4" s="161" t="s">
        <v>34</v>
      </c>
      <c r="E4" s="161"/>
      <c r="F4" s="161"/>
      <c r="G4" s="161" t="s">
        <v>35</v>
      </c>
      <c r="H4" s="161" t="s">
        <v>36</v>
      </c>
      <c r="I4" s="161" t="s">
        <v>50</v>
      </c>
      <c r="J4" s="161" t="s">
        <v>51</v>
      </c>
      <c r="K4" s="161"/>
      <c r="L4" s="161"/>
      <c r="M4" s="161"/>
      <c r="N4" s="161"/>
      <c r="O4" s="161"/>
    </row>
    <row r="5" ht="37.3" customHeight="1" spans="1:15">
      <c r="A5" s="161"/>
      <c r="B5" s="161"/>
      <c r="C5" s="161"/>
      <c r="D5" s="161" t="s">
        <v>33</v>
      </c>
      <c r="E5" s="161" t="s">
        <v>52</v>
      </c>
      <c r="F5" s="161" t="s">
        <v>53</v>
      </c>
      <c r="G5" s="161"/>
      <c r="H5" s="161"/>
      <c r="I5" s="161"/>
      <c r="J5" s="161" t="s">
        <v>33</v>
      </c>
      <c r="K5" s="161" t="s">
        <v>54</v>
      </c>
      <c r="L5" s="161" t="s">
        <v>55</v>
      </c>
      <c r="M5" s="161" t="s">
        <v>56</v>
      </c>
      <c r="N5" s="161" t="s">
        <v>57</v>
      </c>
      <c r="O5" s="161" t="s">
        <v>58</v>
      </c>
    </row>
    <row r="6" ht="18.75" customHeight="1" spans="1:15">
      <c r="A6" s="162" t="s">
        <v>59</v>
      </c>
      <c r="B6" s="162" t="s">
        <v>60</v>
      </c>
      <c r="C6" s="162" t="s">
        <v>61</v>
      </c>
      <c r="D6" s="162" t="s">
        <v>62</v>
      </c>
      <c r="E6" s="162" t="s">
        <v>63</v>
      </c>
      <c r="F6" s="162" t="s">
        <v>64</v>
      </c>
      <c r="G6" s="162" t="s">
        <v>65</v>
      </c>
      <c r="H6" s="162" t="s">
        <v>66</v>
      </c>
      <c r="I6" s="162" t="s">
        <v>67</v>
      </c>
      <c r="J6" s="162" t="s">
        <v>68</v>
      </c>
      <c r="K6" s="162" t="s">
        <v>69</v>
      </c>
      <c r="L6" s="162" t="s">
        <v>70</v>
      </c>
      <c r="M6" s="162" t="s">
        <v>71</v>
      </c>
      <c r="N6" s="162" t="s">
        <v>72</v>
      </c>
      <c r="O6" s="162" t="s">
        <v>73</v>
      </c>
    </row>
    <row r="7" ht="39" customHeight="1" spans="1:15">
      <c r="A7" s="163" t="s">
        <v>74</v>
      </c>
      <c r="B7" s="163" t="s">
        <v>75</v>
      </c>
      <c r="C7" s="129">
        <v>142459</v>
      </c>
      <c r="D7" s="129">
        <v>142459</v>
      </c>
      <c r="E7" s="129">
        <v>142459</v>
      </c>
      <c r="F7" s="129"/>
      <c r="G7" s="129"/>
      <c r="H7" s="129"/>
      <c r="I7" s="129"/>
      <c r="J7" s="129"/>
      <c r="K7" s="129"/>
      <c r="L7" s="129"/>
      <c r="M7" s="129"/>
      <c r="N7" s="129"/>
      <c r="O7" s="129"/>
    </row>
    <row r="8" ht="39" customHeight="1" spans="1:15">
      <c r="A8" s="164" t="s">
        <v>76</v>
      </c>
      <c r="B8" s="164" t="s">
        <v>77</v>
      </c>
      <c r="C8" s="129">
        <v>142459</v>
      </c>
      <c r="D8" s="129">
        <v>142459</v>
      </c>
      <c r="E8" s="129">
        <v>142459</v>
      </c>
      <c r="F8" s="129"/>
      <c r="G8" s="129"/>
      <c r="H8" s="129"/>
      <c r="I8" s="129"/>
      <c r="J8" s="129"/>
      <c r="K8" s="129"/>
      <c r="L8" s="129"/>
      <c r="M8" s="129"/>
      <c r="N8" s="129"/>
      <c r="O8" s="129"/>
    </row>
    <row r="9" ht="39" customHeight="1" spans="1:15">
      <c r="A9" s="165" t="s">
        <v>78</v>
      </c>
      <c r="B9" s="165" t="s">
        <v>79</v>
      </c>
      <c r="C9" s="129">
        <v>142459</v>
      </c>
      <c r="D9" s="129">
        <v>142459</v>
      </c>
      <c r="E9" s="129">
        <v>142459</v>
      </c>
      <c r="F9" s="129"/>
      <c r="G9" s="129"/>
      <c r="H9" s="129"/>
      <c r="I9" s="129"/>
      <c r="J9" s="129"/>
      <c r="K9" s="129"/>
      <c r="L9" s="129"/>
      <c r="M9" s="129"/>
      <c r="N9" s="129"/>
      <c r="O9" s="129"/>
    </row>
    <row r="10" ht="39" customHeight="1" spans="1:15">
      <c r="A10" s="163" t="s">
        <v>80</v>
      </c>
      <c r="B10" s="163" t="s">
        <v>81</v>
      </c>
      <c r="C10" s="129">
        <v>1153510.82</v>
      </c>
      <c r="D10" s="129">
        <v>1153510.82</v>
      </c>
      <c r="E10" s="129">
        <v>1153510.82</v>
      </c>
      <c r="F10" s="129"/>
      <c r="G10" s="129"/>
      <c r="H10" s="129"/>
      <c r="I10" s="129"/>
      <c r="J10" s="129"/>
      <c r="K10" s="129"/>
      <c r="L10" s="129"/>
      <c r="M10" s="129"/>
      <c r="N10" s="129"/>
      <c r="O10" s="129"/>
    </row>
    <row r="11" ht="39" customHeight="1" spans="1:15">
      <c r="A11" s="164" t="s">
        <v>82</v>
      </c>
      <c r="B11" s="164" t="s">
        <v>83</v>
      </c>
      <c r="C11" s="129">
        <v>1140328.8</v>
      </c>
      <c r="D11" s="129">
        <v>1140328.8</v>
      </c>
      <c r="E11" s="129">
        <v>1140328.8</v>
      </c>
      <c r="F11" s="129"/>
      <c r="G11" s="129"/>
      <c r="H11" s="129"/>
      <c r="I11" s="129"/>
      <c r="J11" s="129"/>
      <c r="K11" s="129"/>
      <c r="L11" s="129"/>
      <c r="M11" s="129"/>
      <c r="N11" s="129"/>
      <c r="O11" s="129"/>
    </row>
    <row r="12" ht="39" customHeight="1" spans="1:15">
      <c r="A12" s="165" t="s">
        <v>84</v>
      </c>
      <c r="B12" s="165" t="s">
        <v>85</v>
      </c>
      <c r="C12" s="129">
        <v>282632</v>
      </c>
      <c r="D12" s="129">
        <v>282632</v>
      </c>
      <c r="E12" s="129">
        <v>282632</v>
      </c>
      <c r="F12" s="129"/>
      <c r="G12" s="129"/>
      <c r="H12" s="129"/>
      <c r="I12" s="129"/>
      <c r="J12" s="129"/>
      <c r="K12" s="129"/>
      <c r="L12" s="129"/>
      <c r="M12" s="129"/>
      <c r="N12" s="129"/>
      <c r="O12" s="129"/>
    </row>
    <row r="13" ht="39" customHeight="1" spans="1:15">
      <c r="A13" s="165" t="s">
        <v>86</v>
      </c>
      <c r="B13" s="165" t="s">
        <v>87</v>
      </c>
      <c r="C13" s="129">
        <v>857696.8</v>
      </c>
      <c r="D13" s="129">
        <v>857696.8</v>
      </c>
      <c r="E13" s="129">
        <v>857696.8</v>
      </c>
      <c r="F13" s="129"/>
      <c r="G13" s="129"/>
      <c r="H13" s="129"/>
      <c r="I13" s="129"/>
      <c r="J13" s="129"/>
      <c r="K13" s="129"/>
      <c r="L13" s="129"/>
      <c r="M13" s="129"/>
      <c r="N13" s="129"/>
      <c r="O13" s="129"/>
    </row>
    <row r="14" ht="39" customHeight="1" spans="1:15">
      <c r="A14" s="164" t="s">
        <v>88</v>
      </c>
      <c r="B14" s="164" t="s">
        <v>89</v>
      </c>
      <c r="C14" s="129">
        <v>13182.02</v>
      </c>
      <c r="D14" s="129">
        <v>13182.02</v>
      </c>
      <c r="E14" s="129">
        <v>13182.02</v>
      </c>
      <c r="F14" s="129"/>
      <c r="G14" s="129"/>
      <c r="H14" s="129"/>
      <c r="I14" s="129"/>
      <c r="J14" s="129"/>
      <c r="K14" s="129"/>
      <c r="L14" s="129"/>
      <c r="M14" s="129"/>
      <c r="N14" s="129"/>
      <c r="O14" s="129"/>
    </row>
    <row r="15" ht="39" customHeight="1" spans="1:15">
      <c r="A15" s="165" t="s">
        <v>90</v>
      </c>
      <c r="B15" s="165" t="s">
        <v>89</v>
      </c>
      <c r="C15" s="129">
        <v>13182.02</v>
      </c>
      <c r="D15" s="129">
        <v>13182.02</v>
      </c>
      <c r="E15" s="129">
        <v>13182.02</v>
      </c>
      <c r="F15" s="129"/>
      <c r="G15" s="129"/>
      <c r="H15" s="129"/>
      <c r="I15" s="129"/>
      <c r="J15" s="129"/>
      <c r="K15" s="129"/>
      <c r="L15" s="129"/>
      <c r="M15" s="129"/>
      <c r="N15" s="129"/>
      <c r="O15" s="129"/>
    </row>
    <row r="16" ht="39" customHeight="1" spans="1:15">
      <c r="A16" s="163" t="s">
        <v>91</v>
      </c>
      <c r="B16" s="163" t="s">
        <v>92</v>
      </c>
      <c r="C16" s="129">
        <v>9411113.13</v>
      </c>
      <c r="D16" s="129">
        <v>9391113.13</v>
      </c>
      <c r="E16" s="129">
        <v>7234733.13</v>
      </c>
      <c r="F16" s="129">
        <v>2156380</v>
      </c>
      <c r="G16" s="129"/>
      <c r="H16" s="129"/>
      <c r="I16" s="129"/>
      <c r="J16" s="129">
        <v>20000</v>
      </c>
      <c r="K16" s="129"/>
      <c r="L16" s="129"/>
      <c r="M16" s="129"/>
      <c r="N16" s="129"/>
      <c r="O16" s="129">
        <v>20000</v>
      </c>
    </row>
    <row r="17" ht="39" customHeight="1" spans="1:15">
      <c r="A17" s="164" t="s">
        <v>93</v>
      </c>
      <c r="B17" s="164" t="s">
        <v>94</v>
      </c>
      <c r="C17" s="129">
        <v>6445586.88</v>
      </c>
      <c r="D17" s="129">
        <v>6445586.88</v>
      </c>
      <c r="E17" s="129">
        <v>4789986.88</v>
      </c>
      <c r="F17" s="129">
        <v>1655600</v>
      </c>
      <c r="G17" s="129"/>
      <c r="H17" s="129"/>
      <c r="I17" s="129"/>
      <c r="J17" s="129"/>
      <c r="K17" s="129"/>
      <c r="L17" s="129"/>
      <c r="M17" s="129"/>
      <c r="N17" s="129"/>
      <c r="O17" s="129"/>
    </row>
    <row r="18" ht="39" customHeight="1" spans="1:15">
      <c r="A18" s="165" t="s">
        <v>95</v>
      </c>
      <c r="B18" s="165" t="s">
        <v>79</v>
      </c>
      <c r="C18" s="129">
        <v>4879986.88</v>
      </c>
      <c r="D18" s="129">
        <v>4879986.88</v>
      </c>
      <c r="E18" s="129">
        <v>4789986.88</v>
      </c>
      <c r="F18" s="129">
        <v>90000</v>
      </c>
      <c r="G18" s="129"/>
      <c r="H18" s="129"/>
      <c r="I18" s="129"/>
      <c r="J18" s="129"/>
      <c r="K18" s="129"/>
      <c r="L18" s="129"/>
      <c r="M18" s="129"/>
      <c r="N18" s="129"/>
      <c r="O18" s="129"/>
    </row>
    <row r="19" ht="39" customHeight="1" spans="1:15">
      <c r="A19" s="165" t="s">
        <v>96</v>
      </c>
      <c r="B19" s="165" t="s">
        <v>97</v>
      </c>
      <c r="C19" s="129">
        <v>858800</v>
      </c>
      <c r="D19" s="129">
        <v>858800</v>
      </c>
      <c r="E19" s="129"/>
      <c r="F19" s="129">
        <v>858800</v>
      </c>
      <c r="G19" s="129"/>
      <c r="H19" s="129"/>
      <c r="I19" s="129"/>
      <c r="J19" s="129"/>
      <c r="K19" s="129"/>
      <c r="L19" s="129"/>
      <c r="M19" s="129"/>
      <c r="N19" s="129"/>
      <c r="O19" s="129"/>
    </row>
    <row r="20" ht="39" customHeight="1" spans="1:15">
      <c r="A20" s="165" t="s">
        <v>98</v>
      </c>
      <c r="B20" s="165" t="s">
        <v>99</v>
      </c>
      <c r="C20" s="129">
        <v>706800</v>
      </c>
      <c r="D20" s="129">
        <v>706800</v>
      </c>
      <c r="E20" s="129"/>
      <c r="F20" s="129">
        <v>706800</v>
      </c>
      <c r="G20" s="129"/>
      <c r="H20" s="129"/>
      <c r="I20" s="129"/>
      <c r="J20" s="129"/>
      <c r="K20" s="129"/>
      <c r="L20" s="129"/>
      <c r="M20" s="129"/>
      <c r="N20" s="129"/>
      <c r="O20" s="129"/>
    </row>
    <row r="21" ht="39" customHeight="1" spans="1:15">
      <c r="A21" s="164" t="s">
        <v>100</v>
      </c>
      <c r="B21" s="164" t="s">
        <v>101</v>
      </c>
      <c r="C21" s="129">
        <v>200780</v>
      </c>
      <c r="D21" s="129">
        <v>200780</v>
      </c>
      <c r="E21" s="129"/>
      <c r="F21" s="129">
        <v>200780</v>
      </c>
      <c r="G21" s="129"/>
      <c r="H21" s="129"/>
      <c r="I21" s="129"/>
      <c r="J21" s="129"/>
      <c r="K21" s="129"/>
      <c r="L21" s="129"/>
      <c r="M21" s="129"/>
      <c r="N21" s="129"/>
      <c r="O21" s="129"/>
    </row>
    <row r="22" ht="39" customHeight="1" spans="1:15">
      <c r="A22" s="165" t="s">
        <v>102</v>
      </c>
      <c r="B22" s="165" t="s">
        <v>103</v>
      </c>
      <c r="C22" s="129">
        <v>200780</v>
      </c>
      <c r="D22" s="129">
        <v>200780</v>
      </c>
      <c r="E22" s="129"/>
      <c r="F22" s="129">
        <v>200780</v>
      </c>
      <c r="G22" s="129"/>
      <c r="H22" s="129"/>
      <c r="I22" s="129"/>
      <c r="J22" s="129"/>
      <c r="K22" s="129"/>
      <c r="L22" s="129"/>
      <c r="M22" s="129"/>
      <c r="N22" s="129"/>
      <c r="O22" s="129"/>
    </row>
    <row r="23" ht="39" customHeight="1" spans="1:15">
      <c r="A23" s="164" t="s">
        <v>104</v>
      </c>
      <c r="B23" s="164" t="s">
        <v>105</v>
      </c>
      <c r="C23" s="129">
        <v>1820906</v>
      </c>
      <c r="D23" s="129">
        <v>1820906</v>
      </c>
      <c r="E23" s="129">
        <v>1820906</v>
      </c>
      <c r="F23" s="129"/>
      <c r="G23" s="129"/>
      <c r="H23" s="129"/>
      <c r="I23" s="129"/>
      <c r="J23" s="129"/>
      <c r="K23" s="129"/>
      <c r="L23" s="129"/>
      <c r="M23" s="129"/>
      <c r="N23" s="129"/>
      <c r="O23" s="129"/>
    </row>
    <row r="24" ht="39" customHeight="1" spans="1:15">
      <c r="A24" s="165" t="s">
        <v>106</v>
      </c>
      <c r="B24" s="165" t="s">
        <v>107</v>
      </c>
      <c r="C24" s="129">
        <v>1820906</v>
      </c>
      <c r="D24" s="129">
        <v>1820906</v>
      </c>
      <c r="E24" s="129">
        <v>1820906</v>
      </c>
      <c r="F24" s="129"/>
      <c r="G24" s="129"/>
      <c r="H24" s="129"/>
      <c r="I24" s="129"/>
      <c r="J24" s="129"/>
      <c r="K24" s="129"/>
      <c r="L24" s="129"/>
      <c r="M24" s="129"/>
      <c r="N24" s="129"/>
      <c r="O24" s="129"/>
    </row>
    <row r="25" ht="39" customHeight="1" spans="1:15">
      <c r="A25" s="164" t="s">
        <v>108</v>
      </c>
      <c r="B25" s="164" t="s">
        <v>109</v>
      </c>
      <c r="C25" s="129">
        <v>623840.25</v>
      </c>
      <c r="D25" s="129">
        <v>623840.25</v>
      </c>
      <c r="E25" s="129">
        <v>623840.25</v>
      </c>
      <c r="F25" s="129"/>
      <c r="G25" s="129"/>
      <c r="H25" s="129"/>
      <c r="I25" s="129"/>
      <c r="J25" s="129"/>
      <c r="K25" s="129"/>
      <c r="L25" s="129"/>
      <c r="M25" s="129"/>
      <c r="N25" s="129"/>
      <c r="O25" s="129"/>
    </row>
    <row r="26" ht="39" customHeight="1" spans="1:15">
      <c r="A26" s="165" t="s">
        <v>110</v>
      </c>
      <c r="B26" s="165" t="s">
        <v>111</v>
      </c>
      <c r="C26" s="129">
        <v>423487.8</v>
      </c>
      <c r="D26" s="129">
        <v>423487.8</v>
      </c>
      <c r="E26" s="129">
        <v>423487.8</v>
      </c>
      <c r="F26" s="129"/>
      <c r="G26" s="129"/>
      <c r="H26" s="129"/>
      <c r="I26" s="129"/>
      <c r="J26" s="129"/>
      <c r="K26" s="129"/>
      <c r="L26" s="129"/>
      <c r="M26" s="129"/>
      <c r="N26" s="129"/>
      <c r="O26" s="129"/>
    </row>
    <row r="27" ht="39" customHeight="1" spans="1:15">
      <c r="A27" s="165" t="s">
        <v>112</v>
      </c>
      <c r="B27" s="165" t="s">
        <v>113</v>
      </c>
      <c r="C27" s="129"/>
      <c r="D27" s="129"/>
      <c r="E27" s="129"/>
      <c r="F27" s="129"/>
      <c r="G27" s="129"/>
      <c r="H27" s="129"/>
      <c r="I27" s="129"/>
      <c r="J27" s="129"/>
      <c r="K27" s="129"/>
      <c r="L27" s="129"/>
      <c r="M27" s="129"/>
      <c r="N27" s="129"/>
      <c r="O27" s="129"/>
    </row>
    <row r="28" ht="39" customHeight="1" spans="1:15">
      <c r="A28" s="165" t="s">
        <v>114</v>
      </c>
      <c r="B28" s="165" t="s">
        <v>115</v>
      </c>
      <c r="C28" s="129">
        <v>168631.24</v>
      </c>
      <c r="D28" s="129">
        <v>168631.24</v>
      </c>
      <c r="E28" s="129">
        <v>168631.24</v>
      </c>
      <c r="F28" s="129"/>
      <c r="G28" s="129"/>
      <c r="H28" s="129"/>
      <c r="I28" s="129"/>
      <c r="J28" s="129"/>
      <c r="K28" s="129"/>
      <c r="L28" s="129"/>
      <c r="M28" s="129"/>
      <c r="N28" s="129"/>
      <c r="O28" s="129"/>
    </row>
    <row r="29" ht="39" customHeight="1" spans="1:15">
      <c r="A29" s="165" t="s">
        <v>116</v>
      </c>
      <c r="B29" s="165" t="s">
        <v>117</v>
      </c>
      <c r="C29" s="129">
        <v>31721.21</v>
      </c>
      <c r="D29" s="129">
        <v>31721.21</v>
      </c>
      <c r="E29" s="129">
        <v>31721.21</v>
      </c>
      <c r="F29" s="129"/>
      <c r="G29" s="129"/>
      <c r="H29" s="129"/>
      <c r="I29" s="129"/>
      <c r="J29" s="129"/>
      <c r="K29" s="129"/>
      <c r="L29" s="129"/>
      <c r="M29" s="129"/>
      <c r="N29" s="129"/>
      <c r="O29" s="129"/>
    </row>
    <row r="30" ht="39" customHeight="1" spans="1:15">
      <c r="A30" s="164" t="s">
        <v>118</v>
      </c>
      <c r="B30" s="164" t="s">
        <v>119</v>
      </c>
      <c r="C30" s="129">
        <v>300000</v>
      </c>
      <c r="D30" s="129">
        <v>300000</v>
      </c>
      <c r="E30" s="129"/>
      <c r="F30" s="129">
        <v>300000</v>
      </c>
      <c r="G30" s="129"/>
      <c r="H30" s="129"/>
      <c r="I30" s="129"/>
      <c r="J30" s="129"/>
      <c r="K30" s="129"/>
      <c r="L30" s="129"/>
      <c r="M30" s="129"/>
      <c r="N30" s="129"/>
      <c r="O30" s="129"/>
    </row>
    <row r="31" ht="39" customHeight="1" spans="1:15">
      <c r="A31" s="165" t="s">
        <v>120</v>
      </c>
      <c r="B31" s="165" t="s">
        <v>121</v>
      </c>
      <c r="C31" s="129">
        <v>300000</v>
      </c>
      <c r="D31" s="129">
        <v>300000</v>
      </c>
      <c r="E31" s="129"/>
      <c r="F31" s="129">
        <v>300000</v>
      </c>
      <c r="G31" s="129"/>
      <c r="H31" s="129"/>
      <c r="I31" s="129"/>
      <c r="J31" s="129"/>
      <c r="K31" s="129"/>
      <c r="L31" s="129"/>
      <c r="M31" s="129"/>
      <c r="N31" s="129"/>
      <c r="O31" s="129"/>
    </row>
    <row r="32" ht="39" customHeight="1" spans="1:15">
      <c r="A32" s="164" t="s">
        <v>122</v>
      </c>
      <c r="B32" s="164" t="s">
        <v>123</v>
      </c>
      <c r="C32" s="129">
        <v>20000</v>
      </c>
      <c r="D32" s="129"/>
      <c r="E32" s="129"/>
      <c r="F32" s="129"/>
      <c r="G32" s="129"/>
      <c r="H32" s="129"/>
      <c r="I32" s="129"/>
      <c r="J32" s="129">
        <v>20000</v>
      </c>
      <c r="K32" s="129"/>
      <c r="L32" s="129"/>
      <c r="M32" s="129"/>
      <c r="N32" s="129"/>
      <c r="O32" s="129">
        <v>20000</v>
      </c>
    </row>
    <row r="33" ht="39" customHeight="1" spans="1:15">
      <c r="A33" s="165" t="s">
        <v>124</v>
      </c>
      <c r="B33" s="165" t="s">
        <v>123</v>
      </c>
      <c r="C33" s="129">
        <v>20000</v>
      </c>
      <c r="D33" s="129"/>
      <c r="E33" s="129"/>
      <c r="F33" s="129"/>
      <c r="G33" s="129"/>
      <c r="H33" s="129"/>
      <c r="I33" s="129"/>
      <c r="J33" s="129">
        <v>20000</v>
      </c>
      <c r="K33" s="129"/>
      <c r="L33" s="129"/>
      <c r="M33" s="129"/>
      <c r="N33" s="129"/>
      <c r="O33" s="129">
        <v>20000</v>
      </c>
    </row>
    <row r="34" ht="39" customHeight="1" spans="1:15">
      <c r="A34" s="163" t="s">
        <v>125</v>
      </c>
      <c r="B34" s="163" t="s">
        <v>126</v>
      </c>
      <c r="C34" s="129">
        <v>643272.6</v>
      </c>
      <c r="D34" s="129">
        <v>643272.6</v>
      </c>
      <c r="E34" s="129">
        <v>643272.6</v>
      </c>
      <c r="F34" s="129"/>
      <c r="G34" s="129"/>
      <c r="H34" s="129"/>
      <c r="I34" s="129"/>
      <c r="J34" s="129"/>
      <c r="K34" s="129"/>
      <c r="L34" s="129"/>
      <c r="M34" s="129"/>
      <c r="N34" s="129"/>
      <c r="O34" s="129"/>
    </row>
    <row r="35" ht="39" customHeight="1" spans="1:15">
      <c r="A35" s="164" t="s">
        <v>127</v>
      </c>
      <c r="B35" s="164" t="s">
        <v>128</v>
      </c>
      <c r="C35" s="129">
        <v>643272.6</v>
      </c>
      <c r="D35" s="129">
        <v>643272.6</v>
      </c>
      <c r="E35" s="129">
        <v>643272.6</v>
      </c>
      <c r="F35" s="129"/>
      <c r="G35" s="129"/>
      <c r="H35" s="129"/>
      <c r="I35" s="129"/>
      <c r="J35" s="129"/>
      <c r="K35" s="129"/>
      <c r="L35" s="129"/>
      <c r="M35" s="129"/>
      <c r="N35" s="129"/>
      <c r="O35" s="129"/>
    </row>
    <row r="36" ht="39" customHeight="1" spans="1:15">
      <c r="A36" s="165" t="s">
        <v>129</v>
      </c>
      <c r="B36" s="165" t="s">
        <v>130</v>
      </c>
      <c r="C36" s="129">
        <v>643272.6</v>
      </c>
      <c r="D36" s="129">
        <v>643272.6</v>
      </c>
      <c r="E36" s="129">
        <v>643272.6</v>
      </c>
      <c r="F36" s="129"/>
      <c r="G36" s="129"/>
      <c r="H36" s="129"/>
      <c r="I36" s="129"/>
      <c r="J36" s="129"/>
      <c r="K36" s="129"/>
      <c r="L36" s="129"/>
      <c r="M36" s="129"/>
      <c r="N36" s="129"/>
      <c r="O36" s="129"/>
    </row>
    <row r="37" ht="39" customHeight="1" spans="1:15">
      <c r="A37" s="162" t="s">
        <v>30</v>
      </c>
      <c r="B37" s="162"/>
      <c r="C37" s="129">
        <v>11350355.55</v>
      </c>
      <c r="D37" s="129">
        <v>11330355.55</v>
      </c>
      <c r="E37" s="129">
        <v>9173975.55</v>
      </c>
      <c r="F37" s="129">
        <v>2156380</v>
      </c>
      <c r="G37" s="129"/>
      <c r="H37" s="129"/>
      <c r="I37" s="129"/>
      <c r="J37" s="129">
        <v>20000</v>
      </c>
      <c r="K37" s="129"/>
      <c r="L37" s="129"/>
      <c r="M37" s="129"/>
      <c r="N37" s="129"/>
      <c r="O37" s="129">
        <v>20000</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rintOptions horizontalCentered="1"/>
  <pageMargins left="0.751388888888889" right="0.751388888888889" top="0.629861111111111" bottom="0.66875" header="0.236111111111111" footer="0.5"/>
  <pageSetup paperSize="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41.0925925925926" customWidth="1"/>
    <col min="4" max="4" width="40.0925925925926" customWidth="1"/>
  </cols>
  <sheetData>
    <row r="1" ht="17.25" customHeight="1" spans="1:4">
      <c r="A1" s="47"/>
      <c r="B1" s="47"/>
      <c r="C1" s="47"/>
      <c r="D1" s="83" t="s">
        <v>131</v>
      </c>
    </row>
    <row r="2" ht="30.75" customHeight="1" spans="1:4">
      <c r="A2" s="152" t="str">
        <f>"2025"&amp;"年部门财政拨款收支预算总表"</f>
        <v>2025年部门财政拨款收支预算总表</v>
      </c>
      <c r="B2" s="152"/>
      <c r="C2" s="152"/>
      <c r="D2" s="152"/>
    </row>
    <row r="3" ht="18.75" customHeight="1" spans="1:4">
      <c r="A3" s="31" t="str">
        <f>"单位名称："&amp;"德宏傣族景颇族自治州卫生健康委员会"</f>
        <v>单位名称：德宏傣族景颇族自治州卫生健康委员会</v>
      </c>
      <c r="B3" s="153"/>
      <c r="C3" s="153"/>
      <c r="D3" s="84" t="s">
        <v>1</v>
      </c>
    </row>
    <row r="4" ht="19.5" customHeight="1" spans="1:4">
      <c r="A4" s="12" t="s">
        <v>132</v>
      </c>
      <c r="B4" s="14"/>
      <c r="C4" s="12" t="s">
        <v>133</v>
      </c>
      <c r="D4" s="14"/>
    </row>
    <row r="5" ht="21.75" customHeight="1" spans="1:4">
      <c r="A5" s="72" t="s">
        <v>134</v>
      </c>
      <c r="B5" s="11" t="s">
        <v>5</v>
      </c>
      <c r="C5" s="72" t="s">
        <v>135</v>
      </c>
      <c r="D5" s="11" t="s">
        <v>5</v>
      </c>
    </row>
    <row r="6" ht="17.25" customHeight="1" spans="1:4">
      <c r="A6" s="73"/>
      <c r="B6" s="18"/>
      <c r="C6" s="73"/>
      <c r="D6" s="18"/>
    </row>
    <row r="7" ht="19.5" customHeight="1" spans="1:4">
      <c r="A7" s="80" t="s">
        <v>136</v>
      </c>
      <c r="B7" s="23">
        <v>11330355.55</v>
      </c>
      <c r="C7" s="80" t="s">
        <v>137</v>
      </c>
      <c r="D7" s="23">
        <v>11330355.55</v>
      </c>
    </row>
    <row r="8" ht="19.5" customHeight="1" spans="1:4">
      <c r="A8" s="80" t="s">
        <v>138</v>
      </c>
      <c r="B8" s="23">
        <v>11330355.55</v>
      </c>
      <c r="C8" s="154" t="s">
        <v>139</v>
      </c>
      <c r="D8" s="23">
        <v>142459</v>
      </c>
    </row>
    <row r="9" ht="19.5" customHeight="1" spans="1:4">
      <c r="A9" s="155" t="s">
        <v>140</v>
      </c>
      <c r="B9" s="23"/>
      <c r="C9" s="154" t="s">
        <v>141</v>
      </c>
      <c r="D9" s="23"/>
    </row>
    <row r="10" ht="19.5" customHeight="1" spans="1:4">
      <c r="A10" s="155" t="s">
        <v>142</v>
      </c>
      <c r="B10" s="23"/>
      <c r="C10" s="154" t="s">
        <v>143</v>
      </c>
      <c r="D10" s="23"/>
    </row>
    <row r="11" ht="19.5" customHeight="1" spans="1:4">
      <c r="A11" s="155" t="s">
        <v>144</v>
      </c>
      <c r="B11" s="23"/>
      <c r="C11" s="154" t="s">
        <v>145</v>
      </c>
      <c r="D11" s="23"/>
    </row>
    <row r="12" ht="19.5" customHeight="1" spans="1:4">
      <c r="A12" s="155" t="s">
        <v>138</v>
      </c>
      <c r="B12" s="23"/>
      <c r="C12" s="154" t="s">
        <v>146</v>
      </c>
      <c r="D12" s="23"/>
    </row>
    <row r="13" ht="19.5" customHeight="1" spans="1:4">
      <c r="A13" s="155" t="s">
        <v>140</v>
      </c>
      <c r="B13" s="23"/>
      <c r="C13" s="154" t="s">
        <v>147</v>
      </c>
      <c r="D13" s="23"/>
    </row>
    <row r="14" ht="19.5" customHeight="1" spans="1:4">
      <c r="A14" s="155" t="s">
        <v>142</v>
      </c>
      <c r="B14" s="23"/>
      <c r="C14" s="154" t="s">
        <v>148</v>
      </c>
      <c r="D14" s="23"/>
    </row>
    <row r="15" ht="19.5" customHeight="1" spans="1:4">
      <c r="A15" s="156"/>
      <c r="B15" s="23"/>
      <c r="C15" s="154" t="s">
        <v>149</v>
      </c>
      <c r="D15" s="23">
        <v>1153510.82</v>
      </c>
    </row>
    <row r="16" ht="19.5" customHeight="1" spans="1:4">
      <c r="A16" s="156"/>
      <c r="B16" s="23"/>
      <c r="C16" s="154" t="s">
        <v>150</v>
      </c>
      <c r="D16" s="23">
        <v>9391113.13</v>
      </c>
    </row>
    <row r="17" ht="19.5" customHeight="1" spans="1:4">
      <c r="A17" s="156"/>
      <c r="B17" s="23"/>
      <c r="C17" s="154" t="s">
        <v>151</v>
      </c>
      <c r="D17" s="23"/>
    </row>
    <row r="18" ht="19.5" customHeight="1" spans="1:4">
      <c r="A18" s="156"/>
      <c r="B18" s="23"/>
      <c r="C18" s="154" t="s">
        <v>152</v>
      </c>
      <c r="D18" s="23"/>
    </row>
    <row r="19" ht="19.5" customHeight="1" spans="1:4">
      <c r="A19" s="156"/>
      <c r="B19" s="23"/>
      <c r="C19" s="154" t="s">
        <v>153</v>
      </c>
      <c r="D19" s="23"/>
    </row>
    <row r="20" ht="19.5" customHeight="1" spans="1:4">
      <c r="A20" s="80"/>
      <c r="B20" s="23"/>
      <c r="C20" s="154" t="s">
        <v>154</v>
      </c>
      <c r="D20" s="23"/>
    </row>
    <row r="21" ht="19.5" customHeight="1" spans="1:4">
      <c r="A21" s="80"/>
      <c r="B21" s="23"/>
      <c r="C21" s="80" t="s">
        <v>155</v>
      </c>
      <c r="D21" s="23"/>
    </row>
    <row r="22" ht="19.5" customHeight="1" spans="1:4">
      <c r="A22" s="80"/>
      <c r="B22" s="23"/>
      <c r="C22" s="80" t="s">
        <v>156</v>
      </c>
      <c r="D22" s="23"/>
    </row>
    <row r="23" ht="19.5" customHeight="1" spans="1:4">
      <c r="A23" s="80"/>
      <c r="B23" s="23"/>
      <c r="C23" s="80" t="s">
        <v>157</v>
      </c>
      <c r="D23" s="23"/>
    </row>
    <row r="24" ht="19.5" customHeight="1" spans="1:4">
      <c r="A24" s="80"/>
      <c r="B24" s="23"/>
      <c r="C24" s="80" t="s">
        <v>158</v>
      </c>
      <c r="D24" s="23"/>
    </row>
    <row r="25" ht="19.5" customHeight="1" spans="1:4">
      <c r="A25" s="80"/>
      <c r="B25" s="23"/>
      <c r="C25" s="80" t="s">
        <v>159</v>
      </c>
      <c r="D25" s="23"/>
    </row>
    <row r="26" ht="19.5" customHeight="1" spans="1:4">
      <c r="A26" s="154"/>
      <c r="B26" s="23"/>
      <c r="C26" s="80" t="s">
        <v>160</v>
      </c>
      <c r="D26" s="23">
        <v>643272.6</v>
      </c>
    </row>
    <row r="27" ht="19.5" customHeight="1" spans="1:4">
      <c r="A27" s="80"/>
      <c r="B27" s="23"/>
      <c r="C27" s="80" t="s">
        <v>161</v>
      </c>
      <c r="D27" s="23"/>
    </row>
    <row r="28" customHeight="1" spans="1:4">
      <c r="A28" s="80"/>
      <c r="B28" s="23"/>
      <c r="C28" s="155" t="s">
        <v>162</v>
      </c>
      <c r="D28" s="23"/>
    </row>
    <row r="29" ht="19.5" customHeight="1" spans="1:4">
      <c r="A29" s="80"/>
      <c r="B29" s="23"/>
      <c r="C29" s="80" t="s">
        <v>163</v>
      </c>
      <c r="D29" s="23"/>
    </row>
    <row r="30" ht="19.5" customHeight="1" spans="1:4">
      <c r="A30" s="154"/>
      <c r="B30" s="23"/>
      <c r="C30" s="80" t="s">
        <v>164</v>
      </c>
      <c r="D30" s="23"/>
    </row>
    <row r="31" ht="18" customHeight="1" spans="1:4">
      <c r="A31" s="154"/>
      <c r="B31" s="23"/>
      <c r="C31" s="80" t="s">
        <v>165</v>
      </c>
      <c r="D31" s="23"/>
    </row>
    <row r="32" ht="18" customHeight="1" spans="1:4">
      <c r="A32" s="154"/>
      <c r="B32" s="23"/>
      <c r="C32" s="155" t="s">
        <v>166</v>
      </c>
      <c r="D32" s="23"/>
    </row>
    <row r="33" ht="18" customHeight="1" spans="1:4">
      <c r="A33" s="154"/>
      <c r="B33" s="23"/>
      <c r="C33" s="155" t="s">
        <v>167</v>
      </c>
      <c r="D33" s="23"/>
    </row>
    <row r="34" ht="19.5" customHeight="1" spans="1:4">
      <c r="A34" s="154"/>
      <c r="B34" s="157"/>
      <c r="C34" s="80" t="s">
        <v>168</v>
      </c>
      <c r="D34" s="157"/>
    </row>
    <row r="35" ht="19.5" customHeight="1" spans="1:4">
      <c r="A35" s="154"/>
      <c r="B35" s="23"/>
      <c r="C35" s="80" t="s">
        <v>169</v>
      </c>
      <c r="D35" s="23"/>
    </row>
    <row r="36" ht="19.5" customHeight="1" spans="1:4">
      <c r="A36" s="158" t="s">
        <v>24</v>
      </c>
      <c r="B36" s="23">
        <v>11330355.55</v>
      </c>
      <c r="C36" s="158" t="s">
        <v>25</v>
      </c>
      <c r="D36" s="23">
        <v>11330355.55</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topLeftCell="A5" workbookViewId="0">
      <selection activeCell="B24" sqref="B24"/>
    </sheetView>
  </sheetViews>
  <sheetFormatPr defaultColWidth="10.287037037037" defaultRowHeight="15" customHeight="1" outlineLevelCol="6"/>
  <cols>
    <col min="1" max="1" width="26.3425925925926" customWidth="1"/>
    <col min="2" max="2" width="29.1388888888889" customWidth="1"/>
    <col min="3" max="3" width="19.5092592592593" customWidth="1"/>
    <col min="4" max="4" width="20.1018518518519" customWidth="1"/>
    <col min="5" max="5" width="19.2962962962963" customWidth="1"/>
    <col min="6" max="6" width="17.3981481481481" customWidth="1"/>
    <col min="7" max="7" width="19.7962962962963" customWidth="1"/>
  </cols>
  <sheetData>
    <row r="1" ht="18.75" customHeight="1" spans="1:7">
      <c r="A1" s="115"/>
      <c r="B1" s="115"/>
      <c r="C1" s="115"/>
      <c r="D1" s="115"/>
      <c r="E1" s="115"/>
      <c r="F1" s="115"/>
      <c r="G1" s="123" t="s">
        <v>170</v>
      </c>
    </row>
    <row r="2" ht="33" customHeight="1" spans="1:7">
      <c r="A2" s="145" t="str">
        <f>"2025"&amp;"年一般公共预算支出预算表（按功能科目分类）"</f>
        <v>2025年一般公共预算支出预算表（按功能科目分类）</v>
      </c>
      <c r="B2" s="145"/>
      <c r="C2" s="145"/>
      <c r="D2" s="145"/>
      <c r="E2" s="145"/>
      <c r="F2" s="145"/>
      <c r="G2" s="145"/>
    </row>
    <row r="3" ht="18.75" customHeight="1" spans="1:7">
      <c r="A3" s="146" t="str">
        <f>"单位名称："&amp;"德宏傣族景颇族自治州卫生健康委员会"</f>
        <v>单位名称：德宏傣族景颇族自治州卫生健康委员会</v>
      </c>
      <c r="B3" s="146"/>
      <c r="C3" s="115"/>
      <c r="D3" s="115"/>
      <c r="E3" s="115"/>
      <c r="F3" s="115"/>
      <c r="G3" s="123" t="s">
        <v>1</v>
      </c>
    </row>
    <row r="4" ht="18.75" customHeight="1" spans="1:7">
      <c r="A4" s="147" t="s">
        <v>171</v>
      </c>
      <c r="B4" s="147"/>
      <c r="C4" s="147" t="s">
        <v>30</v>
      </c>
      <c r="D4" s="147" t="s">
        <v>52</v>
      </c>
      <c r="E4" s="147"/>
      <c r="F4" s="147"/>
      <c r="G4" s="147" t="s">
        <v>53</v>
      </c>
    </row>
    <row r="5" ht="18.75" customHeight="1" spans="1:7">
      <c r="A5" s="147" t="s">
        <v>48</v>
      </c>
      <c r="B5" s="147" t="s">
        <v>49</v>
      </c>
      <c r="C5" s="147"/>
      <c r="D5" s="147" t="s">
        <v>33</v>
      </c>
      <c r="E5" s="147" t="s">
        <v>172</v>
      </c>
      <c r="F5" s="147" t="s">
        <v>173</v>
      </c>
      <c r="G5" s="147"/>
    </row>
    <row r="6" ht="18.75" customHeight="1" spans="1:7">
      <c r="A6" s="147" t="s">
        <v>59</v>
      </c>
      <c r="B6" s="147" t="s">
        <v>60</v>
      </c>
      <c r="C6" s="147" t="s">
        <v>61</v>
      </c>
      <c r="D6" s="147" t="s">
        <v>62</v>
      </c>
      <c r="E6" s="147" t="s">
        <v>63</v>
      </c>
      <c r="F6" s="147" t="s">
        <v>64</v>
      </c>
      <c r="G6" s="147" t="s">
        <v>65</v>
      </c>
    </row>
    <row r="7" ht="18.75" customHeight="1" spans="1:7">
      <c r="A7" s="148" t="s">
        <v>74</v>
      </c>
      <c r="B7" s="148" t="s">
        <v>75</v>
      </c>
      <c r="C7" s="149">
        <v>142459</v>
      </c>
      <c r="D7" s="149">
        <v>142459</v>
      </c>
      <c r="E7" s="149">
        <v>120959</v>
      </c>
      <c r="F7" s="149">
        <v>21500</v>
      </c>
      <c r="G7" s="149"/>
    </row>
    <row r="8" ht="18.75" customHeight="1" outlineLevel="1" spans="1:7">
      <c r="A8" s="150" t="s">
        <v>76</v>
      </c>
      <c r="B8" s="150" t="s">
        <v>77</v>
      </c>
      <c r="C8" s="149">
        <v>142459</v>
      </c>
      <c r="D8" s="149">
        <v>142459</v>
      </c>
      <c r="E8" s="149">
        <v>120959</v>
      </c>
      <c r="F8" s="149">
        <v>21500</v>
      </c>
      <c r="G8" s="149"/>
    </row>
    <row r="9" ht="18.75" customHeight="1" outlineLevel="2" spans="1:7">
      <c r="A9" s="151" t="s">
        <v>78</v>
      </c>
      <c r="B9" s="151" t="s">
        <v>79</v>
      </c>
      <c r="C9" s="149">
        <v>142459</v>
      </c>
      <c r="D9" s="149">
        <v>142459</v>
      </c>
      <c r="E9" s="149">
        <v>120959</v>
      </c>
      <c r="F9" s="149">
        <v>21500</v>
      </c>
      <c r="G9" s="149"/>
    </row>
    <row r="10" ht="18.75" customHeight="1" spans="1:7">
      <c r="A10" s="148" t="s">
        <v>80</v>
      </c>
      <c r="B10" s="148" t="s">
        <v>81</v>
      </c>
      <c r="C10" s="149">
        <v>1153510.82</v>
      </c>
      <c r="D10" s="149">
        <v>1153510.82</v>
      </c>
      <c r="E10" s="149">
        <v>1115710.82</v>
      </c>
      <c r="F10" s="149">
        <v>37800</v>
      </c>
      <c r="G10" s="149"/>
    </row>
    <row r="11" ht="18.75" customHeight="1" outlineLevel="1" spans="1:7">
      <c r="A11" s="150" t="s">
        <v>82</v>
      </c>
      <c r="B11" s="150" t="s">
        <v>83</v>
      </c>
      <c r="C11" s="149">
        <v>1140328.8</v>
      </c>
      <c r="D11" s="149">
        <v>1140328.8</v>
      </c>
      <c r="E11" s="149">
        <v>1102528.8</v>
      </c>
      <c r="F11" s="149">
        <v>37800</v>
      </c>
      <c r="G11" s="149"/>
    </row>
    <row r="12" ht="18.75" customHeight="1" outlineLevel="2" spans="1:7">
      <c r="A12" s="151" t="s">
        <v>84</v>
      </c>
      <c r="B12" s="151" t="s">
        <v>85</v>
      </c>
      <c r="C12" s="149">
        <v>282632</v>
      </c>
      <c r="D12" s="149">
        <v>282632</v>
      </c>
      <c r="E12" s="149">
        <v>244832</v>
      </c>
      <c r="F12" s="149">
        <v>37800</v>
      </c>
      <c r="G12" s="149"/>
    </row>
    <row r="13" ht="26" customHeight="1" outlineLevel="2" spans="1:7">
      <c r="A13" s="151" t="s">
        <v>86</v>
      </c>
      <c r="B13" s="151" t="s">
        <v>87</v>
      </c>
      <c r="C13" s="149">
        <v>857696.8</v>
      </c>
      <c r="D13" s="149">
        <v>857696.8</v>
      </c>
      <c r="E13" s="149">
        <v>857696.8</v>
      </c>
      <c r="F13" s="149"/>
      <c r="G13" s="149"/>
    </row>
    <row r="14" ht="18.75" customHeight="1" outlineLevel="1" spans="1:7">
      <c r="A14" s="150" t="s">
        <v>88</v>
      </c>
      <c r="B14" s="150" t="s">
        <v>89</v>
      </c>
      <c r="C14" s="149">
        <v>13182.02</v>
      </c>
      <c r="D14" s="149">
        <v>13182.02</v>
      </c>
      <c r="E14" s="149">
        <v>13182.02</v>
      </c>
      <c r="F14" s="149"/>
      <c r="G14" s="149"/>
    </row>
    <row r="15" ht="18.75" customHeight="1" outlineLevel="2" spans="1:7">
      <c r="A15" s="151" t="s">
        <v>90</v>
      </c>
      <c r="B15" s="151" t="s">
        <v>89</v>
      </c>
      <c r="C15" s="149">
        <v>13182.02</v>
      </c>
      <c r="D15" s="149">
        <v>13182.02</v>
      </c>
      <c r="E15" s="149">
        <v>13182.02</v>
      </c>
      <c r="F15" s="149"/>
      <c r="G15" s="149"/>
    </row>
    <row r="16" ht="18.75" customHeight="1" spans="1:7">
      <c r="A16" s="148" t="s">
        <v>91</v>
      </c>
      <c r="B16" s="148" t="s">
        <v>92</v>
      </c>
      <c r="C16" s="149">
        <v>9391113.13</v>
      </c>
      <c r="D16" s="149">
        <v>7234733.13</v>
      </c>
      <c r="E16" s="149">
        <v>6739333.13</v>
      </c>
      <c r="F16" s="149">
        <v>495400</v>
      </c>
      <c r="G16" s="149">
        <v>2156380</v>
      </c>
    </row>
    <row r="17" ht="18.75" customHeight="1" outlineLevel="1" spans="1:7">
      <c r="A17" s="150" t="s">
        <v>93</v>
      </c>
      <c r="B17" s="150" t="s">
        <v>94</v>
      </c>
      <c r="C17" s="149">
        <v>6445586.88</v>
      </c>
      <c r="D17" s="149">
        <v>4789986.88</v>
      </c>
      <c r="E17" s="149">
        <v>4316886.88</v>
      </c>
      <c r="F17" s="149">
        <v>473100</v>
      </c>
      <c r="G17" s="149">
        <v>1655600</v>
      </c>
    </row>
    <row r="18" ht="18.75" customHeight="1" outlineLevel="2" spans="1:7">
      <c r="A18" s="151" t="s">
        <v>95</v>
      </c>
      <c r="B18" s="151" t="s">
        <v>79</v>
      </c>
      <c r="C18" s="149">
        <v>4879986.88</v>
      </c>
      <c r="D18" s="149">
        <v>4789986.88</v>
      </c>
      <c r="E18" s="149">
        <v>4316886.88</v>
      </c>
      <c r="F18" s="149">
        <v>473100</v>
      </c>
      <c r="G18" s="149">
        <v>90000</v>
      </c>
    </row>
    <row r="19" ht="18.75" customHeight="1" outlineLevel="2" spans="1:7">
      <c r="A19" s="151" t="s">
        <v>96</v>
      </c>
      <c r="B19" s="151" t="s">
        <v>97</v>
      </c>
      <c r="C19" s="149">
        <v>858800</v>
      </c>
      <c r="D19" s="149"/>
      <c r="E19" s="149"/>
      <c r="F19" s="149"/>
      <c r="G19" s="149">
        <v>858800</v>
      </c>
    </row>
    <row r="20" ht="18.75" customHeight="1" outlineLevel="2" spans="1:7">
      <c r="A20" s="151" t="s">
        <v>98</v>
      </c>
      <c r="B20" s="151" t="s">
        <v>99</v>
      </c>
      <c r="C20" s="149">
        <v>706800</v>
      </c>
      <c r="D20" s="149"/>
      <c r="E20" s="149"/>
      <c r="F20" s="149"/>
      <c r="G20" s="149">
        <v>706800</v>
      </c>
    </row>
    <row r="21" ht="18.75" customHeight="1" outlineLevel="1" spans="1:7">
      <c r="A21" s="150" t="s">
        <v>100</v>
      </c>
      <c r="B21" s="150" t="s">
        <v>101</v>
      </c>
      <c r="C21" s="149">
        <v>200780</v>
      </c>
      <c r="D21" s="149"/>
      <c r="E21" s="149"/>
      <c r="F21" s="149"/>
      <c r="G21" s="149">
        <v>200780</v>
      </c>
    </row>
    <row r="22" ht="18.75" customHeight="1" outlineLevel="2" spans="1:7">
      <c r="A22" s="151" t="s">
        <v>102</v>
      </c>
      <c r="B22" s="151" t="s">
        <v>103</v>
      </c>
      <c r="C22" s="149">
        <v>200780</v>
      </c>
      <c r="D22" s="149"/>
      <c r="E22" s="149"/>
      <c r="F22" s="149"/>
      <c r="G22" s="149">
        <v>200780</v>
      </c>
    </row>
    <row r="23" ht="18.75" customHeight="1" outlineLevel="1" spans="1:7">
      <c r="A23" s="150" t="s">
        <v>104</v>
      </c>
      <c r="B23" s="150" t="s">
        <v>105</v>
      </c>
      <c r="C23" s="149">
        <v>1820906</v>
      </c>
      <c r="D23" s="149">
        <v>1820906</v>
      </c>
      <c r="E23" s="149">
        <v>1798606</v>
      </c>
      <c r="F23" s="149">
        <v>22300</v>
      </c>
      <c r="G23" s="149"/>
    </row>
    <row r="24" ht="18.75" customHeight="1" outlineLevel="2" spans="1:7">
      <c r="A24" s="151" t="s">
        <v>106</v>
      </c>
      <c r="B24" s="151" t="s">
        <v>107</v>
      </c>
      <c r="C24" s="149">
        <v>1820906</v>
      </c>
      <c r="D24" s="149">
        <v>1820906</v>
      </c>
      <c r="E24" s="149">
        <v>1798606</v>
      </c>
      <c r="F24" s="149">
        <v>22300</v>
      </c>
      <c r="G24" s="149"/>
    </row>
    <row r="25" ht="18.75" customHeight="1" outlineLevel="1" spans="1:7">
      <c r="A25" s="150" t="s">
        <v>108</v>
      </c>
      <c r="B25" s="150" t="s">
        <v>109</v>
      </c>
      <c r="C25" s="149">
        <v>623840.25</v>
      </c>
      <c r="D25" s="149">
        <v>623840.25</v>
      </c>
      <c r="E25" s="149">
        <v>623840.25</v>
      </c>
      <c r="F25" s="149"/>
      <c r="G25" s="149"/>
    </row>
    <row r="26" ht="18.75" customHeight="1" outlineLevel="2" spans="1:7">
      <c r="A26" s="151" t="s">
        <v>110</v>
      </c>
      <c r="B26" s="151" t="s">
        <v>111</v>
      </c>
      <c r="C26" s="149">
        <v>423487.8</v>
      </c>
      <c r="D26" s="149">
        <v>423487.8</v>
      </c>
      <c r="E26" s="149">
        <v>423487.8</v>
      </c>
      <c r="F26" s="149"/>
      <c r="G26" s="149"/>
    </row>
    <row r="27" ht="18.75" customHeight="1" outlineLevel="2" spans="1:7">
      <c r="A27" s="151" t="s">
        <v>114</v>
      </c>
      <c r="B27" s="151" t="s">
        <v>115</v>
      </c>
      <c r="C27" s="149">
        <v>168631.24</v>
      </c>
      <c r="D27" s="149">
        <v>168631.24</v>
      </c>
      <c r="E27" s="149">
        <v>168631.24</v>
      </c>
      <c r="F27" s="149"/>
      <c r="G27" s="149"/>
    </row>
    <row r="28" ht="18.75" customHeight="1" outlineLevel="2" spans="1:7">
      <c r="A28" s="151" t="s">
        <v>116</v>
      </c>
      <c r="B28" s="151" t="s">
        <v>117</v>
      </c>
      <c r="C28" s="149">
        <v>31721.21</v>
      </c>
      <c r="D28" s="149">
        <v>31721.21</v>
      </c>
      <c r="E28" s="149">
        <v>31721.21</v>
      </c>
      <c r="F28" s="149"/>
      <c r="G28" s="149"/>
    </row>
    <row r="29" ht="18.75" customHeight="1" outlineLevel="1" spans="1:7">
      <c r="A29" s="150" t="s">
        <v>118</v>
      </c>
      <c r="B29" s="150" t="s">
        <v>119</v>
      </c>
      <c r="C29" s="149">
        <v>300000</v>
      </c>
      <c r="D29" s="149"/>
      <c r="E29" s="149"/>
      <c r="F29" s="149"/>
      <c r="G29" s="149">
        <v>300000</v>
      </c>
    </row>
    <row r="30" ht="18.75" customHeight="1" outlineLevel="2" spans="1:7">
      <c r="A30" s="151" t="s">
        <v>120</v>
      </c>
      <c r="B30" s="151" t="s">
        <v>121</v>
      </c>
      <c r="C30" s="149">
        <v>300000</v>
      </c>
      <c r="D30" s="149"/>
      <c r="E30" s="149"/>
      <c r="F30" s="149"/>
      <c r="G30" s="149">
        <v>300000</v>
      </c>
    </row>
    <row r="31" ht="18.75" customHeight="1" spans="1:7">
      <c r="A31" s="148" t="s">
        <v>125</v>
      </c>
      <c r="B31" s="148" t="s">
        <v>126</v>
      </c>
      <c r="C31" s="149">
        <v>643272.6</v>
      </c>
      <c r="D31" s="149">
        <v>643272.6</v>
      </c>
      <c r="E31" s="149">
        <v>643272.6</v>
      </c>
      <c r="F31" s="149"/>
      <c r="G31" s="149"/>
    </row>
    <row r="32" ht="18.75" customHeight="1" outlineLevel="1" spans="1:7">
      <c r="A32" s="150" t="s">
        <v>127</v>
      </c>
      <c r="B32" s="150" t="s">
        <v>128</v>
      </c>
      <c r="C32" s="149">
        <v>643272.6</v>
      </c>
      <c r="D32" s="149">
        <v>643272.6</v>
      </c>
      <c r="E32" s="149">
        <v>643272.6</v>
      </c>
      <c r="F32" s="149"/>
      <c r="G32" s="149"/>
    </row>
    <row r="33" ht="18.75" customHeight="1" outlineLevel="2" spans="1:7">
      <c r="A33" s="151" t="s">
        <v>129</v>
      </c>
      <c r="B33" s="151" t="s">
        <v>130</v>
      </c>
      <c r="C33" s="149">
        <v>643272.6</v>
      </c>
      <c r="D33" s="149">
        <v>643272.6</v>
      </c>
      <c r="E33" s="149">
        <v>643272.6</v>
      </c>
      <c r="F33" s="149"/>
      <c r="G33" s="149"/>
    </row>
    <row r="34" ht="18.75" customHeight="1" spans="1:7">
      <c r="A34" s="147" t="s">
        <v>30</v>
      </c>
      <c r="B34" s="147"/>
      <c r="C34" s="149">
        <v>11330355.55</v>
      </c>
      <c r="D34" s="149">
        <v>9173975.55</v>
      </c>
      <c r="E34" s="149">
        <v>8619275.55</v>
      </c>
      <c r="F34" s="149">
        <v>554700</v>
      </c>
      <c r="G34" s="149">
        <v>2156380</v>
      </c>
    </row>
  </sheetData>
  <mergeCells count="7">
    <mergeCell ref="A2:G2"/>
    <mergeCell ref="A3:C3"/>
    <mergeCell ref="A4:B4"/>
    <mergeCell ref="D4:F4"/>
    <mergeCell ref="A34:B34"/>
    <mergeCell ref="C4:C5"/>
    <mergeCell ref="G4:G5"/>
  </mergeCells>
  <printOptions horizontalCentered="1"/>
  <pageMargins left="0.751388888888889" right="0.751388888888889" top="1" bottom="1"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3888888888889" defaultRowHeight="14.25" customHeight="1" outlineLevelRow="6" outlineLevelCol="5"/>
  <cols>
    <col min="1" max="1" width="32.712962962963" customWidth="1"/>
    <col min="2" max="2" width="28" customWidth="1"/>
    <col min="3" max="3" width="27.1388888888889" customWidth="1"/>
    <col min="4" max="4" width="20" customWidth="1"/>
    <col min="5" max="5" width="24.7962962962963" customWidth="1"/>
    <col min="6" max="6" width="17.6018518518519" customWidth="1"/>
  </cols>
  <sheetData>
    <row r="1" customHeight="1" spans="1:6">
      <c r="A1" s="136"/>
      <c r="B1" s="136"/>
      <c r="C1" s="137"/>
      <c r="D1" s="1"/>
      <c r="E1" s="1"/>
      <c r="F1" s="138" t="s">
        <v>174</v>
      </c>
    </row>
    <row r="2" ht="33.75" customHeight="1" spans="1:6">
      <c r="A2" s="139" t="str">
        <f>"2025"&amp;"年一般公共预算“三公”经费支出预算表"</f>
        <v>2025年一般公共预算“三公”经费支出预算表</v>
      </c>
      <c r="B2" s="139"/>
      <c r="C2" s="139"/>
      <c r="D2" s="139"/>
      <c r="E2" s="139"/>
      <c r="F2" s="139"/>
    </row>
    <row r="3" ht="21.75" customHeight="1" spans="1:6">
      <c r="A3" s="140" t="str">
        <f>"单位名称："&amp;"德宏傣族景颇族自治州卫生健康委员会"</f>
        <v>单位名称：德宏傣族景颇族自治州卫生健康委员会</v>
      </c>
      <c r="B3" s="136"/>
      <c r="C3" s="137"/>
      <c r="D3" s="3"/>
      <c r="E3" s="1"/>
      <c r="F3" s="138" t="s">
        <v>27</v>
      </c>
    </row>
    <row r="4" ht="19.5" customHeight="1" spans="1:6">
      <c r="A4" s="11" t="s">
        <v>175</v>
      </c>
      <c r="B4" s="72" t="s">
        <v>176</v>
      </c>
      <c r="C4" s="12" t="s">
        <v>177</v>
      </c>
      <c r="D4" s="13"/>
      <c r="E4" s="14"/>
      <c r="F4" s="72" t="s">
        <v>178</v>
      </c>
    </row>
    <row r="5" ht="19.5" customHeight="1" spans="1:6">
      <c r="A5" s="18"/>
      <c r="B5" s="73"/>
      <c r="C5" s="35" t="s">
        <v>33</v>
      </c>
      <c r="D5" s="35" t="s">
        <v>179</v>
      </c>
      <c r="E5" s="35" t="s">
        <v>180</v>
      </c>
      <c r="F5" s="73"/>
    </row>
    <row r="6" ht="30" customHeight="1" spans="1:6">
      <c r="A6" s="141">
        <v>1</v>
      </c>
      <c r="B6" s="141">
        <v>2</v>
      </c>
      <c r="C6" s="142">
        <v>3</v>
      </c>
      <c r="D6" s="141">
        <v>4</v>
      </c>
      <c r="E6" s="141">
        <v>5</v>
      </c>
      <c r="F6" s="141">
        <v>6</v>
      </c>
    </row>
    <row r="7" ht="45" customHeight="1" spans="1:6">
      <c r="A7" s="143">
        <v>128300</v>
      </c>
      <c r="B7" s="143"/>
      <c r="C7" s="144">
        <v>107800</v>
      </c>
      <c r="D7" s="143"/>
      <c r="E7" s="143">
        <v>107800</v>
      </c>
      <c r="F7" s="143">
        <v>20500</v>
      </c>
    </row>
  </sheetData>
  <mergeCells count="6">
    <mergeCell ref="A2:F2"/>
    <mergeCell ref="A3:D3"/>
    <mergeCell ref="C4:E4"/>
    <mergeCell ref="A4:A5"/>
    <mergeCell ref="B4:B5"/>
    <mergeCell ref="F4:F5"/>
  </mergeCells>
  <printOptions horizontalCentered="1"/>
  <pageMargins left="0.751388888888889" right="0.751388888888889" top="1" bottom="1"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topLeftCell="B1" workbookViewId="0">
      <selection activeCell="L11" sqref="L11"/>
    </sheetView>
  </sheetViews>
  <sheetFormatPr defaultColWidth="10.287037037037" defaultRowHeight="15" customHeight="1"/>
  <cols>
    <col min="1" max="2" width="12.4166666666667" customWidth="1"/>
    <col min="3" max="3" width="10.8518518518519" customWidth="1"/>
    <col min="4" max="4" width="6" customWidth="1"/>
    <col min="5" max="5" width="8.30555555555556" customWidth="1"/>
    <col min="6" max="6" width="5.57407407407407" customWidth="1"/>
    <col min="7" max="7" width="7.2037037037037" customWidth="1"/>
    <col min="8" max="8" width="9" customWidth="1"/>
    <col min="9" max="9" width="9.7962962962963" customWidth="1"/>
    <col min="10" max="10" width="5.09259259259259" customWidth="1"/>
    <col min="11" max="11" width="6" customWidth="1"/>
    <col min="12" max="12" width="9" customWidth="1"/>
    <col min="13" max="13" width="3.71296296296296" customWidth="1"/>
    <col min="14" max="14" width="5.0462962962963" customWidth="1"/>
    <col min="15" max="16" width="4.30555555555556" customWidth="1"/>
    <col min="17" max="17" width="4.76851851851852" customWidth="1"/>
    <col min="18" max="18" width="5.90740740740741" customWidth="1"/>
    <col min="19" max="22" width="4.71296296296296" customWidth="1"/>
    <col min="23" max="23" width="6.90740740740741" customWidth="1"/>
  </cols>
  <sheetData>
    <row r="1" ht="18.75" customHeight="1" spans="1:23">
      <c r="A1" s="131"/>
      <c r="B1" s="131"/>
      <c r="C1" s="131"/>
      <c r="D1" s="131"/>
      <c r="E1" s="131"/>
      <c r="F1" s="131"/>
      <c r="G1" s="131"/>
      <c r="H1" s="131"/>
      <c r="I1" s="131"/>
      <c r="J1" s="131"/>
      <c r="K1" s="131"/>
      <c r="L1" s="131"/>
      <c r="M1" s="131"/>
      <c r="N1" s="131"/>
      <c r="O1" s="131"/>
      <c r="P1" s="131"/>
      <c r="Q1" s="131"/>
      <c r="R1" s="131"/>
      <c r="S1" s="131"/>
      <c r="T1" s="135" t="s">
        <v>181</v>
      </c>
      <c r="U1" s="135"/>
      <c r="V1" s="135"/>
      <c r="W1" s="135"/>
    </row>
    <row r="2" ht="45.75" customHeight="1" spans="1:23">
      <c r="A2" s="132" t="s">
        <v>182</v>
      </c>
      <c r="B2" s="132"/>
      <c r="C2" s="132"/>
      <c r="D2" s="132"/>
      <c r="E2" s="132"/>
      <c r="F2" s="132"/>
      <c r="G2" s="132"/>
      <c r="H2" s="132"/>
      <c r="I2" s="132"/>
      <c r="J2" s="132"/>
      <c r="K2" s="132"/>
      <c r="L2" s="132"/>
      <c r="M2" s="132"/>
      <c r="N2" s="132"/>
      <c r="O2" s="132"/>
      <c r="P2" s="132"/>
      <c r="Q2" s="132"/>
      <c r="R2" s="132"/>
      <c r="S2" s="132"/>
      <c r="T2" s="132"/>
      <c r="U2" s="132"/>
      <c r="V2" s="132"/>
      <c r="W2" s="132"/>
    </row>
    <row r="3" ht="18.75" customHeight="1" spans="1:23">
      <c r="A3" s="131" t="str">
        <f>"单位名称："&amp;"德宏傣族景颇族自治州卫生健康委员会"</f>
        <v>单位名称：德宏傣族景颇族自治州卫生健康委员会</v>
      </c>
      <c r="B3" s="131"/>
      <c r="C3" s="131"/>
      <c r="D3" s="131"/>
      <c r="E3" s="131"/>
      <c r="F3" s="131"/>
      <c r="G3" s="131"/>
      <c r="H3" s="131"/>
      <c r="I3" s="131"/>
      <c r="J3" s="131"/>
      <c r="K3" s="131"/>
      <c r="L3" s="131"/>
      <c r="M3" s="131"/>
      <c r="N3" s="131"/>
      <c r="O3" s="131"/>
      <c r="P3" s="131"/>
      <c r="Q3" s="131"/>
      <c r="R3" s="131"/>
      <c r="S3" s="131"/>
      <c r="T3" s="135" t="s">
        <v>27</v>
      </c>
      <c r="U3" s="135"/>
      <c r="V3" s="135"/>
      <c r="W3" s="135"/>
    </row>
    <row r="4" ht="18.75" customHeight="1" spans="1:23">
      <c r="A4" s="133" t="s">
        <v>183</v>
      </c>
      <c r="B4" s="133" t="s">
        <v>184</v>
      </c>
      <c r="C4" s="133" t="s">
        <v>185</v>
      </c>
      <c r="D4" s="133" t="s">
        <v>186</v>
      </c>
      <c r="E4" s="133" t="s">
        <v>187</v>
      </c>
      <c r="F4" s="133" t="s">
        <v>188</v>
      </c>
      <c r="G4" s="133" t="s">
        <v>189</v>
      </c>
      <c r="H4" s="133" t="s">
        <v>190</v>
      </c>
      <c r="I4" s="133"/>
      <c r="J4" s="133"/>
      <c r="K4" s="133"/>
      <c r="L4" s="133"/>
      <c r="M4" s="133"/>
      <c r="N4" s="133"/>
      <c r="O4" s="133"/>
      <c r="P4" s="133"/>
      <c r="Q4" s="133"/>
      <c r="R4" s="133"/>
      <c r="S4" s="133"/>
      <c r="T4" s="133"/>
      <c r="U4" s="133"/>
      <c r="V4" s="133"/>
      <c r="W4" s="133"/>
    </row>
    <row r="5" ht="28.3" customHeight="1" spans="1:23">
      <c r="A5" s="133"/>
      <c r="B5" s="133"/>
      <c r="C5" s="133"/>
      <c r="D5" s="133"/>
      <c r="E5" s="133"/>
      <c r="F5" s="133"/>
      <c r="G5" s="133"/>
      <c r="H5" s="133" t="s">
        <v>191</v>
      </c>
      <c r="I5" s="133" t="s">
        <v>34</v>
      </c>
      <c r="J5" s="133" t="s">
        <v>192</v>
      </c>
      <c r="K5" s="133" t="s">
        <v>193</v>
      </c>
      <c r="L5" s="133" t="s">
        <v>194</v>
      </c>
      <c r="M5" s="133" t="s">
        <v>195</v>
      </c>
      <c r="N5" s="133" t="s">
        <v>196</v>
      </c>
      <c r="O5" s="133" t="s">
        <v>35</v>
      </c>
      <c r="P5" s="133" t="s">
        <v>36</v>
      </c>
      <c r="Q5" s="133" t="s">
        <v>37</v>
      </c>
      <c r="R5" s="133" t="s">
        <v>51</v>
      </c>
      <c r="S5" s="133"/>
      <c r="T5" s="133"/>
      <c r="U5" s="133"/>
      <c r="V5" s="133"/>
      <c r="W5" s="133"/>
    </row>
    <row r="6" ht="24" customHeight="1" spans="1:23">
      <c r="A6" s="133"/>
      <c r="B6" s="133"/>
      <c r="C6" s="133"/>
      <c r="D6" s="133"/>
      <c r="E6" s="133"/>
      <c r="F6" s="133"/>
      <c r="G6" s="133"/>
      <c r="H6" s="133"/>
      <c r="I6" s="133" t="s">
        <v>197</v>
      </c>
      <c r="J6" s="133" t="s">
        <v>192</v>
      </c>
      <c r="K6" s="133" t="s">
        <v>193</v>
      </c>
      <c r="L6" s="133" t="s">
        <v>194</v>
      </c>
      <c r="M6" s="133" t="s">
        <v>195</v>
      </c>
      <c r="N6" s="133" t="s">
        <v>34</v>
      </c>
      <c r="O6" s="133" t="s">
        <v>35</v>
      </c>
      <c r="P6" s="133" t="s">
        <v>36</v>
      </c>
      <c r="Q6" s="133"/>
      <c r="R6" s="133" t="s">
        <v>33</v>
      </c>
      <c r="S6" s="133" t="s">
        <v>40</v>
      </c>
      <c r="T6" s="133" t="s">
        <v>41</v>
      </c>
      <c r="U6" s="133" t="s">
        <v>42</v>
      </c>
      <c r="V6" s="133" t="s">
        <v>43</v>
      </c>
      <c r="W6" s="133" t="s">
        <v>44</v>
      </c>
    </row>
    <row r="7" ht="32.05" customHeight="1" spans="1:23">
      <c r="A7" s="133"/>
      <c r="B7" s="133"/>
      <c r="C7" s="133"/>
      <c r="D7" s="133"/>
      <c r="E7" s="133"/>
      <c r="F7" s="133"/>
      <c r="G7" s="133"/>
      <c r="H7" s="133"/>
      <c r="I7" s="133" t="s">
        <v>33</v>
      </c>
      <c r="J7" s="133"/>
      <c r="K7" s="133"/>
      <c r="L7" s="133"/>
      <c r="M7" s="133"/>
      <c r="N7" s="133"/>
      <c r="O7" s="133"/>
      <c r="P7" s="133"/>
      <c r="Q7" s="133"/>
      <c r="R7" s="133"/>
      <c r="S7" s="133"/>
      <c r="T7" s="133"/>
      <c r="U7" s="133"/>
      <c r="V7" s="133"/>
      <c r="W7" s="133"/>
    </row>
    <row r="8" ht="18.75" customHeight="1" spans="1:23">
      <c r="A8" s="133" t="s">
        <v>59</v>
      </c>
      <c r="B8" s="133" t="s">
        <v>60</v>
      </c>
      <c r="C8" s="133" t="s">
        <v>61</v>
      </c>
      <c r="D8" s="133" t="s">
        <v>62</v>
      </c>
      <c r="E8" s="133" t="s">
        <v>63</v>
      </c>
      <c r="F8" s="133" t="s">
        <v>64</v>
      </c>
      <c r="G8" s="133" t="s">
        <v>65</v>
      </c>
      <c r="H8" s="133" t="s">
        <v>66</v>
      </c>
      <c r="I8" s="133" t="s">
        <v>67</v>
      </c>
      <c r="J8" s="133" t="s">
        <v>68</v>
      </c>
      <c r="K8" s="133" t="s">
        <v>69</v>
      </c>
      <c r="L8" s="133" t="s">
        <v>70</v>
      </c>
      <c r="M8" s="133" t="s">
        <v>71</v>
      </c>
      <c r="N8" s="133" t="s">
        <v>72</v>
      </c>
      <c r="O8" s="133" t="s">
        <v>73</v>
      </c>
      <c r="P8" s="133" t="s">
        <v>198</v>
      </c>
      <c r="Q8" s="133" t="s">
        <v>199</v>
      </c>
      <c r="R8" s="133" t="s">
        <v>200</v>
      </c>
      <c r="S8" s="133" t="s">
        <v>201</v>
      </c>
      <c r="T8" s="133" t="s">
        <v>202</v>
      </c>
      <c r="U8" s="133" t="s">
        <v>203</v>
      </c>
      <c r="V8" s="133" t="s">
        <v>204</v>
      </c>
      <c r="W8" s="133" t="s">
        <v>205</v>
      </c>
    </row>
    <row r="9" ht="53.25" customHeight="1" spans="1:23">
      <c r="A9" s="128" t="s">
        <v>46</v>
      </c>
      <c r="B9" s="128"/>
      <c r="C9" s="128"/>
      <c r="D9" s="128"/>
      <c r="E9" s="128"/>
      <c r="F9" s="128"/>
      <c r="G9" s="128"/>
      <c r="H9" s="129">
        <v>9193975.55</v>
      </c>
      <c r="I9" s="129">
        <v>9173975.55</v>
      </c>
      <c r="J9" s="129"/>
      <c r="K9" s="129"/>
      <c r="L9" s="129">
        <v>9173975.55</v>
      </c>
      <c r="M9" s="129"/>
      <c r="N9" s="129"/>
      <c r="O9" s="129"/>
      <c r="P9" s="129"/>
      <c r="Q9" s="129"/>
      <c r="R9" s="129">
        <v>20000</v>
      </c>
      <c r="S9" s="129"/>
      <c r="T9" s="129"/>
      <c r="U9" s="129"/>
      <c r="V9" s="129"/>
      <c r="W9" s="129">
        <v>20000</v>
      </c>
    </row>
    <row r="10" ht="53.25" customHeight="1" outlineLevel="1" spans="1:23">
      <c r="A10" s="128" t="s">
        <v>46</v>
      </c>
      <c r="B10" s="128" t="s">
        <v>206</v>
      </c>
      <c r="C10" s="128" t="s">
        <v>207</v>
      </c>
      <c r="D10" s="128" t="s">
        <v>78</v>
      </c>
      <c r="E10" s="128" t="s">
        <v>79</v>
      </c>
      <c r="F10" s="128" t="s">
        <v>208</v>
      </c>
      <c r="G10" s="128" t="s">
        <v>209</v>
      </c>
      <c r="H10" s="129">
        <v>49164</v>
      </c>
      <c r="I10" s="129">
        <v>49164</v>
      </c>
      <c r="J10" s="129"/>
      <c r="K10" s="129"/>
      <c r="L10" s="129">
        <v>49164</v>
      </c>
      <c r="M10" s="129"/>
      <c r="N10" s="129"/>
      <c r="O10" s="129"/>
      <c r="P10" s="129"/>
      <c r="Q10" s="129"/>
      <c r="R10" s="129"/>
      <c r="S10" s="129"/>
      <c r="T10" s="129"/>
      <c r="U10" s="129"/>
      <c r="V10" s="129"/>
      <c r="W10" s="129"/>
    </row>
    <row r="11" ht="53.25" customHeight="1" outlineLevel="1" spans="1:23">
      <c r="A11" s="128" t="s">
        <v>46</v>
      </c>
      <c r="B11" s="128" t="s">
        <v>206</v>
      </c>
      <c r="C11" s="128" t="s">
        <v>207</v>
      </c>
      <c r="D11" s="128" t="s">
        <v>95</v>
      </c>
      <c r="E11" s="128" t="s">
        <v>79</v>
      </c>
      <c r="F11" s="128" t="s">
        <v>208</v>
      </c>
      <c r="G11" s="128" t="s">
        <v>209</v>
      </c>
      <c r="H11" s="129">
        <v>1830720</v>
      </c>
      <c r="I11" s="129">
        <v>1830720</v>
      </c>
      <c r="J11" s="129"/>
      <c r="K11" s="129"/>
      <c r="L11" s="129">
        <v>1830720</v>
      </c>
      <c r="M11" s="128"/>
      <c r="N11" s="129"/>
      <c r="O11" s="129"/>
      <c r="P11" s="129"/>
      <c r="Q11" s="129"/>
      <c r="R11" s="129"/>
      <c r="S11" s="129"/>
      <c r="T11" s="129"/>
      <c r="U11" s="129"/>
      <c r="V11" s="129"/>
      <c r="W11" s="129"/>
    </row>
    <row r="12" ht="53.25" customHeight="1" outlineLevel="1" spans="1:23">
      <c r="A12" s="128" t="s">
        <v>46</v>
      </c>
      <c r="B12" s="128" t="s">
        <v>210</v>
      </c>
      <c r="C12" s="128" t="s">
        <v>211</v>
      </c>
      <c r="D12" s="128" t="s">
        <v>106</v>
      </c>
      <c r="E12" s="128" t="s">
        <v>107</v>
      </c>
      <c r="F12" s="128" t="s">
        <v>208</v>
      </c>
      <c r="G12" s="128" t="s">
        <v>209</v>
      </c>
      <c r="H12" s="129">
        <v>754248</v>
      </c>
      <c r="I12" s="129">
        <v>754248</v>
      </c>
      <c r="J12" s="129"/>
      <c r="K12" s="129"/>
      <c r="L12" s="129">
        <v>754248</v>
      </c>
      <c r="M12" s="128"/>
      <c r="N12" s="129"/>
      <c r="O12" s="129"/>
      <c r="P12" s="129"/>
      <c r="Q12" s="129"/>
      <c r="R12" s="129"/>
      <c r="S12" s="129"/>
      <c r="T12" s="129"/>
      <c r="U12" s="129"/>
      <c r="V12" s="129"/>
      <c r="W12" s="129"/>
    </row>
    <row r="13" ht="53.25" customHeight="1" outlineLevel="1" spans="1:23">
      <c r="A13" s="128" t="s">
        <v>46</v>
      </c>
      <c r="B13" s="128" t="s">
        <v>206</v>
      </c>
      <c r="C13" s="128" t="s">
        <v>207</v>
      </c>
      <c r="D13" s="128" t="s">
        <v>78</v>
      </c>
      <c r="E13" s="128" t="s">
        <v>79</v>
      </c>
      <c r="F13" s="128" t="s">
        <v>212</v>
      </c>
      <c r="G13" s="128" t="s">
        <v>213</v>
      </c>
      <c r="H13" s="129">
        <v>51168</v>
      </c>
      <c r="I13" s="129">
        <v>51168</v>
      </c>
      <c r="J13" s="129"/>
      <c r="K13" s="129"/>
      <c r="L13" s="129">
        <v>51168</v>
      </c>
      <c r="M13" s="128"/>
      <c r="N13" s="129"/>
      <c r="O13" s="129"/>
      <c r="P13" s="129"/>
      <c r="Q13" s="129"/>
      <c r="R13" s="129"/>
      <c r="S13" s="129"/>
      <c r="T13" s="129"/>
      <c r="U13" s="129"/>
      <c r="V13" s="129"/>
      <c r="W13" s="129"/>
    </row>
    <row r="14" ht="53.25" customHeight="1" outlineLevel="1" spans="1:23">
      <c r="A14" s="128" t="s">
        <v>46</v>
      </c>
      <c r="B14" s="128" t="s">
        <v>206</v>
      </c>
      <c r="C14" s="128" t="s">
        <v>207</v>
      </c>
      <c r="D14" s="128" t="s">
        <v>95</v>
      </c>
      <c r="E14" s="128" t="s">
        <v>79</v>
      </c>
      <c r="F14" s="128" t="s">
        <v>212</v>
      </c>
      <c r="G14" s="128" t="s">
        <v>213</v>
      </c>
      <c r="H14" s="129">
        <v>1788120</v>
      </c>
      <c r="I14" s="129">
        <v>1788120</v>
      </c>
      <c r="J14" s="129"/>
      <c r="K14" s="129"/>
      <c r="L14" s="129">
        <v>1788120</v>
      </c>
      <c r="M14" s="128"/>
      <c r="N14" s="129"/>
      <c r="O14" s="129"/>
      <c r="P14" s="129"/>
      <c r="Q14" s="129"/>
      <c r="R14" s="129"/>
      <c r="S14" s="129"/>
      <c r="T14" s="129"/>
      <c r="U14" s="129"/>
      <c r="V14" s="129"/>
      <c r="W14" s="129"/>
    </row>
    <row r="15" ht="53.25" customHeight="1" outlineLevel="1" spans="1:23">
      <c r="A15" s="128" t="s">
        <v>46</v>
      </c>
      <c r="B15" s="128" t="s">
        <v>210</v>
      </c>
      <c r="C15" s="128" t="s">
        <v>211</v>
      </c>
      <c r="D15" s="128" t="s">
        <v>106</v>
      </c>
      <c r="E15" s="128" t="s">
        <v>107</v>
      </c>
      <c r="F15" s="128" t="s">
        <v>212</v>
      </c>
      <c r="G15" s="128" t="s">
        <v>213</v>
      </c>
      <c r="H15" s="129">
        <v>76320</v>
      </c>
      <c r="I15" s="129">
        <v>76320</v>
      </c>
      <c r="J15" s="129"/>
      <c r="K15" s="129"/>
      <c r="L15" s="129">
        <v>76320</v>
      </c>
      <c r="M15" s="128"/>
      <c r="N15" s="129"/>
      <c r="O15" s="129"/>
      <c r="P15" s="129"/>
      <c r="Q15" s="129"/>
      <c r="R15" s="129"/>
      <c r="S15" s="129"/>
      <c r="T15" s="129"/>
      <c r="U15" s="129"/>
      <c r="V15" s="129"/>
      <c r="W15" s="129"/>
    </row>
    <row r="16" ht="53.25" customHeight="1" outlineLevel="1" spans="1:23">
      <c r="A16" s="128" t="s">
        <v>46</v>
      </c>
      <c r="B16" s="128" t="s">
        <v>214</v>
      </c>
      <c r="C16" s="128" t="s">
        <v>215</v>
      </c>
      <c r="D16" s="128" t="s">
        <v>78</v>
      </c>
      <c r="E16" s="128" t="s">
        <v>79</v>
      </c>
      <c r="F16" s="128" t="s">
        <v>216</v>
      </c>
      <c r="G16" s="128" t="s">
        <v>217</v>
      </c>
      <c r="H16" s="129">
        <v>17280</v>
      </c>
      <c r="I16" s="129">
        <v>17280</v>
      </c>
      <c r="J16" s="129"/>
      <c r="K16" s="129"/>
      <c r="L16" s="129">
        <v>17280</v>
      </c>
      <c r="M16" s="128"/>
      <c r="N16" s="129"/>
      <c r="O16" s="129"/>
      <c r="P16" s="129"/>
      <c r="Q16" s="129"/>
      <c r="R16" s="129"/>
      <c r="S16" s="129"/>
      <c r="T16" s="129"/>
      <c r="U16" s="129"/>
      <c r="V16" s="129"/>
      <c r="W16" s="129"/>
    </row>
    <row r="17" ht="53.25" customHeight="1" outlineLevel="1" spans="1:23">
      <c r="A17" s="128" t="s">
        <v>46</v>
      </c>
      <c r="B17" s="128" t="s">
        <v>214</v>
      </c>
      <c r="C17" s="128" t="s">
        <v>215</v>
      </c>
      <c r="D17" s="128" t="s">
        <v>95</v>
      </c>
      <c r="E17" s="128" t="s">
        <v>79</v>
      </c>
      <c r="F17" s="128" t="s">
        <v>216</v>
      </c>
      <c r="G17" s="128" t="s">
        <v>217</v>
      </c>
      <c r="H17" s="129">
        <v>552720</v>
      </c>
      <c r="I17" s="129">
        <v>552720</v>
      </c>
      <c r="J17" s="129"/>
      <c r="K17" s="129"/>
      <c r="L17" s="129">
        <v>552720</v>
      </c>
      <c r="M17" s="128"/>
      <c r="N17" s="129"/>
      <c r="O17" s="129"/>
      <c r="P17" s="129"/>
      <c r="Q17" s="129"/>
      <c r="R17" s="129"/>
      <c r="S17" s="129"/>
      <c r="T17" s="129"/>
      <c r="U17" s="129"/>
      <c r="V17" s="129"/>
      <c r="W17" s="129"/>
    </row>
    <row r="18" ht="53.25" customHeight="1" outlineLevel="1" spans="1:23">
      <c r="A18" s="128" t="s">
        <v>46</v>
      </c>
      <c r="B18" s="128" t="s">
        <v>206</v>
      </c>
      <c r="C18" s="128" t="s">
        <v>207</v>
      </c>
      <c r="D18" s="128" t="s">
        <v>78</v>
      </c>
      <c r="E18" s="128" t="s">
        <v>79</v>
      </c>
      <c r="F18" s="128" t="s">
        <v>216</v>
      </c>
      <c r="G18" s="128" t="s">
        <v>217</v>
      </c>
      <c r="H18" s="129">
        <v>3347</v>
      </c>
      <c r="I18" s="129">
        <v>3347</v>
      </c>
      <c r="J18" s="129"/>
      <c r="K18" s="129"/>
      <c r="L18" s="129">
        <v>3347</v>
      </c>
      <c r="M18" s="128"/>
      <c r="N18" s="129"/>
      <c r="O18" s="129"/>
      <c r="P18" s="129"/>
      <c r="Q18" s="129"/>
      <c r="R18" s="129"/>
      <c r="S18" s="129"/>
      <c r="T18" s="129"/>
      <c r="U18" s="129"/>
      <c r="V18" s="129"/>
      <c r="W18" s="129"/>
    </row>
    <row r="19" ht="53.25" customHeight="1" outlineLevel="1" spans="1:23">
      <c r="A19" s="128" t="s">
        <v>46</v>
      </c>
      <c r="B19" s="128" t="s">
        <v>206</v>
      </c>
      <c r="C19" s="128" t="s">
        <v>207</v>
      </c>
      <c r="D19" s="128" t="s">
        <v>95</v>
      </c>
      <c r="E19" s="128" t="s">
        <v>79</v>
      </c>
      <c r="F19" s="128" t="s">
        <v>216</v>
      </c>
      <c r="G19" s="128" t="s">
        <v>217</v>
      </c>
      <c r="H19" s="129">
        <v>130060</v>
      </c>
      <c r="I19" s="129">
        <v>130060</v>
      </c>
      <c r="J19" s="129"/>
      <c r="K19" s="129"/>
      <c r="L19" s="129">
        <v>130060</v>
      </c>
      <c r="M19" s="128"/>
      <c r="N19" s="129"/>
      <c r="O19" s="129"/>
      <c r="P19" s="129"/>
      <c r="Q19" s="129"/>
      <c r="R19" s="129"/>
      <c r="S19" s="129"/>
      <c r="T19" s="129"/>
      <c r="U19" s="129"/>
      <c r="V19" s="129"/>
      <c r="W19" s="129"/>
    </row>
    <row r="20" ht="53.25" customHeight="1" outlineLevel="1" spans="1:23">
      <c r="A20" s="128" t="s">
        <v>46</v>
      </c>
      <c r="B20" s="128" t="s">
        <v>210</v>
      </c>
      <c r="C20" s="128" t="s">
        <v>211</v>
      </c>
      <c r="D20" s="128" t="s">
        <v>106</v>
      </c>
      <c r="E20" s="128" t="s">
        <v>107</v>
      </c>
      <c r="F20" s="128" t="s">
        <v>218</v>
      </c>
      <c r="G20" s="128" t="s">
        <v>219</v>
      </c>
      <c r="H20" s="129">
        <v>52354</v>
      </c>
      <c r="I20" s="129">
        <v>52354</v>
      </c>
      <c r="J20" s="129"/>
      <c r="K20" s="129"/>
      <c r="L20" s="129">
        <v>52354</v>
      </c>
      <c r="M20" s="128"/>
      <c r="N20" s="129"/>
      <c r="O20" s="129"/>
      <c r="P20" s="129"/>
      <c r="Q20" s="129"/>
      <c r="R20" s="129"/>
      <c r="S20" s="129"/>
      <c r="T20" s="129"/>
      <c r="U20" s="129"/>
      <c r="V20" s="129"/>
      <c r="W20" s="129"/>
    </row>
    <row r="21" ht="53.25" customHeight="1" outlineLevel="1" spans="1:23">
      <c r="A21" s="128" t="s">
        <v>46</v>
      </c>
      <c r="B21" s="128" t="s">
        <v>210</v>
      </c>
      <c r="C21" s="128" t="s">
        <v>211</v>
      </c>
      <c r="D21" s="128" t="s">
        <v>106</v>
      </c>
      <c r="E21" s="128" t="s">
        <v>107</v>
      </c>
      <c r="F21" s="128" t="s">
        <v>218</v>
      </c>
      <c r="G21" s="128" t="s">
        <v>219</v>
      </c>
      <c r="H21" s="129">
        <v>291240</v>
      </c>
      <c r="I21" s="129">
        <v>291240</v>
      </c>
      <c r="J21" s="129"/>
      <c r="K21" s="129"/>
      <c r="L21" s="129">
        <v>291240</v>
      </c>
      <c r="M21" s="128"/>
      <c r="N21" s="129"/>
      <c r="O21" s="129"/>
      <c r="P21" s="129"/>
      <c r="Q21" s="129"/>
      <c r="R21" s="129"/>
      <c r="S21" s="129"/>
      <c r="T21" s="129"/>
      <c r="U21" s="129"/>
      <c r="V21" s="129"/>
      <c r="W21" s="129"/>
    </row>
    <row r="22" ht="53.25" customHeight="1" outlineLevel="1" spans="1:23">
      <c r="A22" s="128" t="s">
        <v>46</v>
      </c>
      <c r="B22" s="128" t="s">
        <v>220</v>
      </c>
      <c r="C22" s="128" t="s">
        <v>221</v>
      </c>
      <c r="D22" s="128" t="s">
        <v>106</v>
      </c>
      <c r="E22" s="128" t="s">
        <v>107</v>
      </c>
      <c r="F22" s="128" t="s">
        <v>218</v>
      </c>
      <c r="G22" s="128" t="s">
        <v>219</v>
      </c>
      <c r="H22" s="129">
        <v>180000</v>
      </c>
      <c r="I22" s="129">
        <v>180000</v>
      </c>
      <c r="J22" s="129"/>
      <c r="K22" s="129"/>
      <c r="L22" s="129">
        <v>180000</v>
      </c>
      <c r="M22" s="128"/>
      <c r="N22" s="129"/>
      <c r="O22" s="129"/>
      <c r="P22" s="129"/>
      <c r="Q22" s="129"/>
      <c r="R22" s="129"/>
      <c r="S22" s="129"/>
      <c r="T22" s="129"/>
      <c r="U22" s="129"/>
      <c r="V22" s="129"/>
      <c r="W22" s="129"/>
    </row>
    <row r="23" ht="53.25" customHeight="1" outlineLevel="1" spans="1:23">
      <c r="A23" s="128" t="s">
        <v>46</v>
      </c>
      <c r="B23" s="128" t="s">
        <v>210</v>
      </c>
      <c r="C23" s="128" t="s">
        <v>211</v>
      </c>
      <c r="D23" s="128" t="s">
        <v>106</v>
      </c>
      <c r="E23" s="128" t="s">
        <v>107</v>
      </c>
      <c r="F23" s="128" t="s">
        <v>218</v>
      </c>
      <c r="G23" s="128" t="s">
        <v>219</v>
      </c>
      <c r="H23" s="129">
        <v>186900</v>
      </c>
      <c r="I23" s="129">
        <v>186900</v>
      </c>
      <c r="J23" s="129"/>
      <c r="K23" s="129"/>
      <c r="L23" s="129">
        <v>186900</v>
      </c>
      <c r="M23" s="128"/>
      <c r="N23" s="129"/>
      <c r="O23" s="129"/>
      <c r="P23" s="129"/>
      <c r="Q23" s="129"/>
      <c r="R23" s="129"/>
      <c r="S23" s="129"/>
      <c r="T23" s="129"/>
      <c r="U23" s="129"/>
      <c r="V23" s="129"/>
      <c r="W23" s="129"/>
    </row>
    <row r="24" ht="53.25" customHeight="1" outlineLevel="1" spans="1:23">
      <c r="A24" s="128" t="s">
        <v>46</v>
      </c>
      <c r="B24" s="128" t="s">
        <v>210</v>
      </c>
      <c r="C24" s="128" t="s">
        <v>211</v>
      </c>
      <c r="D24" s="128" t="s">
        <v>78</v>
      </c>
      <c r="E24" s="128" t="s">
        <v>79</v>
      </c>
      <c r="F24" s="128" t="s">
        <v>218</v>
      </c>
      <c r="G24" s="128" t="s">
        <v>219</v>
      </c>
      <c r="H24" s="129"/>
      <c r="I24" s="129"/>
      <c r="J24" s="129"/>
      <c r="K24" s="129"/>
      <c r="L24" s="129"/>
      <c r="M24" s="128"/>
      <c r="N24" s="129"/>
      <c r="O24" s="129"/>
      <c r="P24" s="129"/>
      <c r="Q24" s="129"/>
      <c r="R24" s="129"/>
      <c r="S24" s="129"/>
      <c r="T24" s="129"/>
      <c r="U24" s="129"/>
      <c r="V24" s="129"/>
      <c r="W24" s="129"/>
    </row>
    <row r="25" ht="53.25" customHeight="1" outlineLevel="1" spans="1:23">
      <c r="A25" s="128" t="s">
        <v>46</v>
      </c>
      <c r="B25" s="128" t="s">
        <v>210</v>
      </c>
      <c r="C25" s="128" t="s">
        <v>211</v>
      </c>
      <c r="D25" s="128" t="s">
        <v>95</v>
      </c>
      <c r="E25" s="128" t="s">
        <v>79</v>
      </c>
      <c r="F25" s="128" t="s">
        <v>218</v>
      </c>
      <c r="G25" s="128" t="s">
        <v>219</v>
      </c>
      <c r="H25" s="129"/>
      <c r="I25" s="129"/>
      <c r="J25" s="129"/>
      <c r="K25" s="129"/>
      <c r="L25" s="129"/>
      <c r="M25" s="128"/>
      <c r="N25" s="129"/>
      <c r="O25" s="129"/>
      <c r="P25" s="129"/>
      <c r="Q25" s="129"/>
      <c r="R25" s="129"/>
      <c r="S25" s="129"/>
      <c r="T25" s="129"/>
      <c r="U25" s="129"/>
      <c r="V25" s="129"/>
      <c r="W25" s="129"/>
    </row>
    <row r="26" ht="53.25" customHeight="1" outlineLevel="1" spans="1:23">
      <c r="A26" s="128" t="s">
        <v>46</v>
      </c>
      <c r="B26" s="128" t="s">
        <v>210</v>
      </c>
      <c r="C26" s="128" t="s">
        <v>211</v>
      </c>
      <c r="D26" s="128" t="s">
        <v>106</v>
      </c>
      <c r="E26" s="128" t="s">
        <v>107</v>
      </c>
      <c r="F26" s="128" t="s">
        <v>218</v>
      </c>
      <c r="G26" s="128" t="s">
        <v>219</v>
      </c>
      <c r="H26" s="129">
        <v>202344</v>
      </c>
      <c r="I26" s="129">
        <v>202344</v>
      </c>
      <c r="J26" s="129"/>
      <c r="K26" s="129"/>
      <c r="L26" s="129">
        <v>202344</v>
      </c>
      <c r="M26" s="128"/>
      <c r="N26" s="129"/>
      <c r="O26" s="129"/>
      <c r="P26" s="129"/>
      <c r="Q26" s="129"/>
      <c r="R26" s="129"/>
      <c r="S26" s="129"/>
      <c r="T26" s="129"/>
      <c r="U26" s="129"/>
      <c r="V26" s="129"/>
      <c r="W26" s="129"/>
    </row>
    <row r="27" ht="53.25" customHeight="1" outlineLevel="1" spans="1:23">
      <c r="A27" s="128" t="s">
        <v>46</v>
      </c>
      <c r="B27" s="128" t="s">
        <v>222</v>
      </c>
      <c r="C27" s="128" t="s">
        <v>223</v>
      </c>
      <c r="D27" s="128" t="s">
        <v>86</v>
      </c>
      <c r="E27" s="128" t="s">
        <v>87</v>
      </c>
      <c r="F27" s="128" t="s">
        <v>224</v>
      </c>
      <c r="G27" s="128" t="s">
        <v>225</v>
      </c>
      <c r="H27" s="129">
        <v>857696.8</v>
      </c>
      <c r="I27" s="129">
        <v>857696.8</v>
      </c>
      <c r="J27" s="129"/>
      <c r="K27" s="129"/>
      <c r="L27" s="129">
        <v>857696.8</v>
      </c>
      <c r="M27" s="128"/>
      <c r="N27" s="129"/>
      <c r="O27" s="129"/>
      <c r="P27" s="129"/>
      <c r="Q27" s="129"/>
      <c r="R27" s="129"/>
      <c r="S27" s="129"/>
      <c r="T27" s="129"/>
      <c r="U27" s="129"/>
      <c r="V27" s="129"/>
      <c r="W27" s="129"/>
    </row>
    <row r="28" ht="53.25" customHeight="1" outlineLevel="1" spans="1:23">
      <c r="A28" s="128" t="s">
        <v>46</v>
      </c>
      <c r="B28" s="128" t="s">
        <v>222</v>
      </c>
      <c r="C28" s="128" t="s">
        <v>223</v>
      </c>
      <c r="D28" s="128" t="s">
        <v>86</v>
      </c>
      <c r="E28" s="128" t="s">
        <v>87</v>
      </c>
      <c r="F28" s="128" t="s">
        <v>224</v>
      </c>
      <c r="G28" s="128" t="s">
        <v>225</v>
      </c>
      <c r="H28" s="129"/>
      <c r="I28" s="129"/>
      <c r="J28" s="129"/>
      <c r="K28" s="129"/>
      <c r="L28" s="129"/>
      <c r="M28" s="128"/>
      <c r="N28" s="129"/>
      <c r="O28" s="129"/>
      <c r="P28" s="129"/>
      <c r="Q28" s="129"/>
      <c r="R28" s="129"/>
      <c r="S28" s="129"/>
      <c r="T28" s="129"/>
      <c r="U28" s="129"/>
      <c r="V28" s="129"/>
      <c r="W28" s="129"/>
    </row>
    <row r="29" ht="53.25" customHeight="1" outlineLevel="1" spans="1:23">
      <c r="A29" s="128" t="s">
        <v>46</v>
      </c>
      <c r="B29" s="128" t="s">
        <v>222</v>
      </c>
      <c r="C29" s="128" t="s">
        <v>223</v>
      </c>
      <c r="D29" s="128" t="s">
        <v>110</v>
      </c>
      <c r="E29" s="128" t="s">
        <v>111</v>
      </c>
      <c r="F29" s="128" t="s">
        <v>226</v>
      </c>
      <c r="G29" s="128" t="s">
        <v>227</v>
      </c>
      <c r="H29" s="129">
        <v>402045.38</v>
      </c>
      <c r="I29" s="129">
        <v>402045.38</v>
      </c>
      <c r="J29" s="129"/>
      <c r="K29" s="129"/>
      <c r="L29" s="129">
        <v>402045.38</v>
      </c>
      <c r="M29" s="128"/>
      <c r="N29" s="129"/>
      <c r="O29" s="129"/>
      <c r="P29" s="129"/>
      <c r="Q29" s="129"/>
      <c r="R29" s="129"/>
      <c r="S29" s="129"/>
      <c r="T29" s="129"/>
      <c r="U29" s="129"/>
      <c r="V29" s="129"/>
      <c r="W29" s="129"/>
    </row>
    <row r="30" ht="53.25" customHeight="1" outlineLevel="1" spans="1:23">
      <c r="A30" s="128" t="s">
        <v>46</v>
      </c>
      <c r="B30" s="128" t="s">
        <v>222</v>
      </c>
      <c r="C30" s="128" t="s">
        <v>223</v>
      </c>
      <c r="D30" s="128" t="s">
        <v>112</v>
      </c>
      <c r="E30" s="128" t="s">
        <v>113</v>
      </c>
      <c r="F30" s="128" t="s">
        <v>226</v>
      </c>
      <c r="G30" s="128" t="s">
        <v>227</v>
      </c>
      <c r="H30" s="129"/>
      <c r="I30" s="129"/>
      <c r="J30" s="129"/>
      <c r="K30" s="129"/>
      <c r="L30" s="129"/>
      <c r="M30" s="128"/>
      <c r="N30" s="129"/>
      <c r="O30" s="129"/>
      <c r="P30" s="129"/>
      <c r="Q30" s="129"/>
      <c r="R30" s="129"/>
      <c r="S30" s="129"/>
      <c r="T30" s="129"/>
      <c r="U30" s="129"/>
      <c r="V30" s="129"/>
      <c r="W30" s="129"/>
    </row>
    <row r="31" ht="53.25" customHeight="1" outlineLevel="1" spans="1:23">
      <c r="A31" s="128" t="s">
        <v>46</v>
      </c>
      <c r="B31" s="128" t="s">
        <v>222</v>
      </c>
      <c r="C31" s="128" t="s">
        <v>223</v>
      </c>
      <c r="D31" s="128" t="s">
        <v>112</v>
      </c>
      <c r="E31" s="128" t="s">
        <v>113</v>
      </c>
      <c r="F31" s="128" t="s">
        <v>226</v>
      </c>
      <c r="G31" s="128" t="s">
        <v>227</v>
      </c>
      <c r="H31" s="129"/>
      <c r="I31" s="129"/>
      <c r="J31" s="129"/>
      <c r="K31" s="129"/>
      <c r="L31" s="129"/>
      <c r="M31" s="128"/>
      <c r="N31" s="129"/>
      <c r="O31" s="129"/>
      <c r="P31" s="129"/>
      <c r="Q31" s="129"/>
      <c r="R31" s="129"/>
      <c r="S31" s="129"/>
      <c r="T31" s="129"/>
      <c r="U31" s="129"/>
      <c r="V31" s="129"/>
      <c r="W31" s="129"/>
    </row>
    <row r="32" ht="53.25" customHeight="1" outlineLevel="1" spans="1:23">
      <c r="A32" s="128" t="s">
        <v>46</v>
      </c>
      <c r="B32" s="128" t="s">
        <v>222</v>
      </c>
      <c r="C32" s="128" t="s">
        <v>223</v>
      </c>
      <c r="D32" s="128" t="s">
        <v>110</v>
      </c>
      <c r="E32" s="128" t="s">
        <v>111</v>
      </c>
      <c r="F32" s="128" t="s">
        <v>226</v>
      </c>
      <c r="G32" s="128" t="s">
        <v>227</v>
      </c>
      <c r="H32" s="129">
        <v>21442.42</v>
      </c>
      <c r="I32" s="129">
        <v>21442.42</v>
      </c>
      <c r="J32" s="129"/>
      <c r="K32" s="129"/>
      <c r="L32" s="129">
        <v>21442.42</v>
      </c>
      <c r="M32" s="128"/>
      <c r="N32" s="129"/>
      <c r="O32" s="129"/>
      <c r="P32" s="129"/>
      <c r="Q32" s="129"/>
      <c r="R32" s="129"/>
      <c r="S32" s="129"/>
      <c r="T32" s="129"/>
      <c r="U32" s="129"/>
      <c r="V32" s="129"/>
      <c r="W32" s="129"/>
    </row>
    <row r="33" ht="53.25" customHeight="1" outlineLevel="1" spans="1:23">
      <c r="A33" s="128" t="s">
        <v>46</v>
      </c>
      <c r="B33" s="128" t="s">
        <v>228</v>
      </c>
      <c r="C33" s="128" t="s">
        <v>229</v>
      </c>
      <c r="D33" s="128" t="s">
        <v>114</v>
      </c>
      <c r="E33" s="128" t="s">
        <v>115</v>
      </c>
      <c r="F33" s="128" t="s">
        <v>230</v>
      </c>
      <c r="G33" s="128" t="s">
        <v>231</v>
      </c>
      <c r="H33" s="129">
        <v>61419.14</v>
      </c>
      <c r="I33" s="129">
        <v>61419.14</v>
      </c>
      <c r="J33" s="129"/>
      <c r="K33" s="129"/>
      <c r="L33" s="129">
        <v>61419.14</v>
      </c>
      <c r="M33" s="128"/>
      <c r="N33" s="129"/>
      <c r="O33" s="129"/>
      <c r="P33" s="129"/>
      <c r="Q33" s="129"/>
      <c r="R33" s="129"/>
      <c r="S33" s="129"/>
      <c r="T33" s="129"/>
      <c r="U33" s="129"/>
      <c r="V33" s="129"/>
      <c r="W33" s="129"/>
    </row>
    <row r="34" ht="53.25" customHeight="1" outlineLevel="1" spans="1:23">
      <c r="A34" s="128" t="s">
        <v>46</v>
      </c>
      <c r="B34" s="128" t="s">
        <v>222</v>
      </c>
      <c r="C34" s="128" t="s">
        <v>223</v>
      </c>
      <c r="D34" s="128" t="s">
        <v>114</v>
      </c>
      <c r="E34" s="128" t="s">
        <v>115</v>
      </c>
      <c r="F34" s="128" t="s">
        <v>230</v>
      </c>
      <c r="G34" s="128" t="s">
        <v>231</v>
      </c>
      <c r="H34" s="129">
        <v>107212.1</v>
      </c>
      <c r="I34" s="129">
        <v>107212.1</v>
      </c>
      <c r="J34" s="129"/>
      <c r="K34" s="129"/>
      <c r="L34" s="129">
        <v>107212.1</v>
      </c>
      <c r="M34" s="128"/>
      <c r="N34" s="129"/>
      <c r="O34" s="129"/>
      <c r="P34" s="129"/>
      <c r="Q34" s="129"/>
      <c r="R34" s="129"/>
      <c r="S34" s="129"/>
      <c r="T34" s="129"/>
      <c r="U34" s="129"/>
      <c r="V34" s="129"/>
      <c r="W34" s="129"/>
    </row>
    <row r="35" ht="53.25" customHeight="1" outlineLevel="1" spans="1:23">
      <c r="A35" s="128" t="s">
        <v>46</v>
      </c>
      <c r="B35" s="128" t="s">
        <v>222</v>
      </c>
      <c r="C35" s="128" t="s">
        <v>223</v>
      </c>
      <c r="D35" s="128" t="s">
        <v>114</v>
      </c>
      <c r="E35" s="128" t="s">
        <v>115</v>
      </c>
      <c r="F35" s="128" t="s">
        <v>230</v>
      </c>
      <c r="G35" s="128" t="s">
        <v>231</v>
      </c>
      <c r="H35" s="129"/>
      <c r="I35" s="129"/>
      <c r="J35" s="129"/>
      <c r="K35" s="129"/>
      <c r="L35" s="129"/>
      <c r="M35" s="128"/>
      <c r="N35" s="129"/>
      <c r="O35" s="129"/>
      <c r="P35" s="129"/>
      <c r="Q35" s="129"/>
      <c r="R35" s="129"/>
      <c r="S35" s="129"/>
      <c r="T35" s="129"/>
      <c r="U35" s="129"/>
      <c r="V35" s="129"/>
      <c r="W35" s="129"/>
    </row>
    <row r="36" ht="53.25" customHeight="1" outlineLevel="1" spans="1:23">
      <c r="A36" s="128" t="s">
        <v>46</v>
      </c>
      <c r="B36" s="128" t="s">
        <v>222</v>
      </c>
      <c r="C36" s="128" t="s">
        <v>223</v>
      </c>
      <c r="D36" s="128" t="s">
        <v>116</v>
      </c>
      <c r="E36" s="128" t="s">
        <v>117</v>
      </c>
      <c r="F36" s="128" t="s">
        <v>232</v>
      </c>
      <c r="G36" s="128" t="s">
        <v>233</v>
      </c>
      <c r="H36" s="129"/>
      <c r="I36" s="129"/>
      <c r="J36" s="129"/>
      <c r="K36" s="129"/>
      <c r="L36" s="129"/>
      <c r="M36" s="128"/>
      <c r="N36" s="129"/>
      <c r="O36" s="129"/>
      <c r="P36" s="129"/>
      <c r="Q36" s="129"/>
      <c r="R36" s="129"/>
      <c r="S36" s="129"/>
      <c r="T36" s="129"/>
      <c r="U36" s="129"/>
      <c r="V36" s="129"/>
      <c r="W36" s="129"/>
    </row>
    <row r="37" ht="53.25" customHeight="1" outlineLevel="1" spans="1:23">
      <c r="A37" s="128" t="s">
        <v>46</v>
      </c>
      <c r="B37" s="128" t="s">
        <v>222</v>
      </c>
      <c r="C37" s="128" t="s">
        <v>223</v>
      </c>
      <c r="D37" s="128" t="s">
        <v>116</v>
      </c>
      <c r="E37" s="128" t="s">
        <v>117</v>
      </c>
      <c r="F37" s="128" t="s">
        <v>232</v>
      </c>
      <c r="G37" s="128" t="s">
        <v>233</v>
      </c>
      <c r="H37" s="129"/>
      <c r="I37" s="129"/>
      <c r="J37" s="129"/>
      <c r="K37" s="129"/>
      <c r="L37" s="129"/>
      <c r="M37" s="128"/>
      <c r="N37" s="129"/>
      <c r="O37" s="129"/>
      <c r="P37" s="129"/>
      <c r="Q37" s="129"/>
      <c r="R37" s="129"/>
      <c r="S37" s="129"/>
      <c r="T37" s="129"/>
      <c r="U37" s="129"/>
      <c r="V37" s="129"/>
      <c r="W37" s="129"/>
    </row>
    <row r="38" ht="53.25" customHeight="1" outlineLevel="1" spans="1:23">
      <c r="A38" s="128" t="s">
        <v>46</v>
      </c>
      <c r="B38" s="128" t="s">
        <v>222</v>
      </c>
      <c r="C38" s="128" t="s">
        <v>223</v>
      </c>
      <c r="D38" s="128" t="s">
        <v>90</v>
      </c>
      <c r="E38" s="128" t="s">
        <v>89</v>
      </c>
      <c r="F38" s="128" t="s">
        <v>232</v>
      </c>
      <c r="G38" s="128" t="s">
        <v>233</v>
      </c>
      <c r="H38" s="129"/>
      <c r="I38" s="129"/>
      <c r="J38" s="129"/>
      <c r="K38" s="129"/>
      <c r="L38" s="129"/>
      <c r="M38" s="128"/>
      <c r="N38" s="129"/>
      <c r="O38" s="129"/>
      <c r="P38" s="129"/>
      <c r="Q38" s="129"/>
      <c r="R38" s="129"/>
      <c r="S38" s="129"/>
      <c r="T38" s="129"/>
      <c r="U38" s="129"/>
      <c r="V38" s="129"/>
      <c r="W38" s="129"/>
    </row>
    <row r="39" ht="53.25" customHeight="1" outlineLevel="1" spans="1:23">
      <c r="A39" s="128" t="s">
        <v>46</v>
      </c>
      <c r="B39" s="128" t="s">
        <v>222</v>
      </c>
      <c r="C39" s="128" t="s">
        <v>223</v>
      </c>
      <c r="D39" s="128" t="s">
        <v>116</v>
      </c>
      <c r="E39" s="128" t="s">
        <v>117</v>
      </c>
      <c r="F39" s="128" t="s">
        <v>232</v>
      </c>
      <c r="G39" s="128" t="s">
        <v>233</v>
      </c>
      <c r="H39" s="129">
        <v>10721.21</v>
      </c>
      <c r="I39" s="129">
        <v>10721.21</v>
      </c>
      <c r="J39" s="129"/>
      <c r="K39" s="129"/>
      <c r="L39" s="129">
        <v>10721.21</v>
      </c>
      <c r="M39" s="128"/>
      <c r="N39" s="129"/>
      <c r="O39" s="129"/>
      <c r="P39" s="129"/>
      <c r="Q39" s="129"/>
      <c r="R39" s="129"/>
      <c r="S39" s="129"/>
      <c r="T39" s="129"/>
      <c r="U39" s="129"/>
      <c r="V39" s="129"/>
      <c r="W39" s="129"/>
    </row>
    <row r="40" ht="53.25" customHeight="1" outlineLevel="1" spans="1:23">
      <c r="A40" s="128" t="s">
        <v>46</v>
      </c>
      <c r="B40" s="128" t="s">
        <v>222</v>
      </c>
      <c r="C40" s="128" t="s">
        <v>223</v>
      </c>
      <c r="D40" s="128" t="s">
        <v>90</v>
      </c>
      <c r="E40" s="128" t="s">
        <v>89</v>
      </c>
      <c r="F40" s="128" t="s">
        <v>232</v>
      </c>
      <c r="G40" s="128" t="s">
        <v>233</v>
      </c>
      <c r="H40" s="129">
        <v>13182.02</v>
      </c>
      <c r="I40" s="129">
        <v>13182.02</v>
      </c>
      <c r="J40" s="129"/>
      <c r="K40" s="129"/>
      <c r="L40" s="129">
        <v>13182.02</v>
      </c>
      <c r="M40" s="128"/>
      <c r="N40" s="129"/>
      <c r="O40" s="129"/>
      <c r="P40" s="129"/>
      <c r="Q40" s="129"/>
      <c r="R40" s="129"/>
      <c r="S40" s="129"/>
      <c r="T40" s="129"/>
      <c r="U40" s="129"/>
      <c r="V40" s="129"/>
      <c r="W40" s="129"/>
    </row>
    <row r="41" ht="53.25" customHeight="1" outlineLevel="1" spans="1:23">
      <c r="A41" s="128" t="s">
        <v>46</v>
      </c>
      <c r="B41" s="128" t="s">
        <v>222</v>
      </c>
      <c r="C41" s="128" t="s">
        <v>223</v>
      </c>
      <c r="D41" s="128" t="s">
        <v>116</v>
      </c>
      <c r="E41" s="128" t="s">
        <v>117</v>
      </c>
      <c r="F41" s="128" t="s">
        <v>232</v>
      </c>
      <c r="G41" s="128" t="s">
        <v>233</v>
      </c>
      <c r="H41" s="129">
        <v>21000</v>
      </c>
      <c r="I41" s="129">
        <v>21000</v>
      </c>
      <c r="J41" s="129"/>
      <c r="K41" s="129"/>
      <c r="L41" s="129">
        <v>21000</v>
      </c>
      <c r="M41" s="128"/>
      <c r="N41" s="129"/>
      <c r="O41" s="129"/>
      <c r="P41" s="129"/>
      <c r="Q41" s="129"/>
      <c r="R41" s="129"/>
      <c r="S41" s="129"/>
      <c r="T41" s="129"/>
      <c r="U41" s="129"/>
      <c r="V41" s="129"/>
      <c r="W41" s="129"/>
    </row>
    <row r="42" ht="53.25" customHeight="1" outlineLevel="1" spans="1:23">
      <c r="A42" s="128" t="s">
        <v>46</v>
      </c>
      <c r="B42" s="128" t="s">
        <v>234</v>
      </c>
      <c r="C42" s="128" t="s">
        <v>130</v>
      </c>
      <c r="D42" s="128" t="s">
        <v>129</v>
      </c>
      <c r="E42" s="128" t="s">
        <v>130</v>
      </c>
      <c r="F42" s="128" t="s">
        <v>235</v>
      </c>
      <c r="G42" s="128" t="s">
        <v>130</v>
      </c>
      <c r="H42" s="129">
        <v>643272.6</v>
      </c>
      <c r="I42" s="129">
        <v>643272.6</v>
      </c>
      <c r="J42" s="129"/>
      <c r="K42" s="129"/>
      <c r="L42" s="129">
        <v>643272.6</v>
      </c>
      <c r="M42" s="128"/>
      <c r="N42" s="129"/>
      <c r="O42" s="129"/>
      <c r="P42" s="129"/>
      <c r="Q42" s="129"/>
      <c r="R42" s="129"/>
      <c r="S42" s="129"/>
      <c r="T42" s="129"/>
      <c r="U42" s="129"/>
      <c r="V42" s="129"/>
      <c r="W42" s="129"/>
    </row>
    <row r="43" ht="53.25" customHeight="1" outlineLevel="1" spans="1:23">
      <c r="A43" s="128" t="s">
        <v>46</v>
      </c>
      <c r="B43" s="128" t="s">
        <v>236</v>
      </c>
      <c r="C43" s="128" t="s">
        <v>237</v>
      </c>
      <c r="D43" s="128" t="s">
        <v>95</v>
      </c>
      <c r="E43" s="128" t="s">
        <v>79</v>
      </c>
      <c r="F43" s="128" t="s">
        <v>238</v>
      </c>
      <c r="G43" s="128" t="s">
        <v>239</v>
      </c>
      <c r="H43" s="129">
        <v>14066.88</v>
      </c>
      <c r="I43" s="129">
        <v>14066.88</v>
      </c>
      <c r="J43" s="129"/>
      <c r="K43" s="129"/>
      <c r="L43" s="129">
        <v>14066.88</v>
      </c>
      <c r="M43" s="128"/>
      <c r="N43" s="129"/>
      <c r="O43" s="129"/>
      <c r="P43" s="129"/>
      <c r="Q43" s="129"/>
      <c r="R43" s="129"/>
      <c r="S43" s="129"/>
      <c r="T43" s="129"/>
      <c r="U43" s="129"/>
      <c r="V43" s="129"/>
      <c r="W43" s="129"/>
    </row>
    <row r="44" ht="53.25" customHeight="1" outlineLevel="1" spans="1:23">
      <c r="A44" s="128" t="s">
        <v>46</v>
      </c>
      <c r="B44" s="128" t="s">
        <v>240</v>
      </c>
      <c r="C44" s="128" t="s">
        <v>241</v>
      </c>
      <c r="D44" s="128" t="s">
        <v>78</v>
      </c>
      <c r="E44" s="128" t="s">
        <v>79</v>
      </c>
      <c r="F44" s="128" t="s">
        <v>242</v>
      </c>
      <c r="G44" s="128" t="s">
        <v>243</v>
      </c>
      <c r="H44" s="129">
        <v>12500</v>
      </c>
      <c r="I44" s="129">
        <v>12500</v>
      </c>
      <c r="J44" s="129"/>
      <c r="K44" s="129"/>
      <c r="L44" s="129">
        <v>12500</v>
      </c>
      <c r="M44" s="128"/>
      <c r="N44" s="129"/>
      <c r="O44" s="129"/>
      <c r="P44" s="129"/>
      <c r="Q44" s="129"/>
      <c r="R44" s="129"/>
      <c r="S44" s="129"/>
      <c r="T44" s="129"/>
      <c r="U44" s="129"/>
      <c r="V44" s="129"/>
      <c r="W44" s="129"/>
    </row>
    <row r="45" ht="53.25" customHeight="1" outlineLevel="1" spans="1:23">
      <c r="A45" s="128" t="s">
        <v>46</v>
      </c>
      <c r="B45" s="128" t="s">
        <v>244</v>
      </c>
      <c r="C45" s="128" t="s">
        <v>245</v>
      </c>
      <c r="D45" s="128" t="s">
        <v>95</v>
      </c>
      <c r="E45" s="128" t="s">
        <v>79</v>
      </c>
      <c r="F45" s="128" t="s">
        <v>246</v>
      </c>
      <c r="G45" s="128" t="s">
        <v>247</v>
      </c>
      <c r="H45" s="129">
        <v>120000</v>
      </c>
      <c r="I45" s="129">
        <v>120000</v>
      </c>
      <c r="J45" s="129"/>
      <c r="K45" s="129"/>
      <c r="L45" s="129">
        <v>120000</v>
      </c>
      <c r="M45" s="128"/>
      <c r="N45" s="129"/>
      <c r="O45" s="129"/>
      <c r="P45" s="129"/>
      <c r="Q45" s="129"/>
      <c r="R45" s="129"/>
      <c r="S45" s="129"/>
      <c r="T45" s="129"/>
      <c r="U45" s="129"/>
      <c r="V45" s="129"/>
      <c r="W45" s="129"/>
    </row>
    <row r="46" ht="53.25" customHeight="1" outlineLevel="1" spans="1:23">
      <c r="A46" s="128" t="s">
        <v>46</v>
      </c>
      <c r="B46" s="128" t="s">
        <v>240</v>
      </c>
      <c r="C46" s="128" t="s">
        <v>241</v>
      </c>
      <c r="D46" s="128" t="s">
        <v>95</v>
      </c>
      <c r="E46" s="128" t="s">
        <v>79</v>
      </c>
      <c r="F46" s="128" t="s">
        <v>248</v>
      </c>
      <c r="G46" s="128" t="s">
        <v>249</v>
      </c>
      <c r="H46" s="129">
        <v>12000</v>
      </c>
      <c r="I46" s="129">
        <v>12000</v>
      </c>
      <c r="J46" s="129"/>
      <c r="K46" s="129"/>
      <c r="L46" s="129">
        <v>12000</v>
      </c>
      <c r="M46" s="128"/>
      <c r="N46" s="129"/>
      <c r="O46" s="129"/>
      <c r="P46" s="129"/>
      <c r="Q46" s="129"/>
      <c r="R46" s="129"/>
      <c r="S46" s="129"/>
      <c r="T46" s="129"/>
      <c r="U46" s="129"/>
      <c r="V46" s="129"/>
      <c r="W46" s="129"/>
    </row>
    <row r="47" ht="53.25" customHeight="1" outlineLevel="1" spans="1:23">
      <c r="A47" s="128" t="s">
        <v>46</v>
      </c>
      <c r="B47" s="128" t="s">
        <v>250</v>
      </c>
      <c r="C47" s="128" t="s">
        <v>251</v>
      </c>
      <c r="D47" s="128" t="s">
        <v>95</v>
      </c>
      <c r="E47" s="128" t="s">
        <v>79</v>
      </c>
      <c r="F47" s="128" t="s">
        <v>232</v>
      </c>
      <c r="G47" s="128" t="s">
        <v>233</v>
      </c>
      <c r="H47" s="129">
        <v>1200</v>
      </c>
      <c r="I47" s="129">
        <v>1200</v>
      </c>
      <c r="J47" s="129"/>
      <c r="K47" s="129"/>
      <c r="L47" s="129">
        <v>1200</v>
      </c>
      <c r="M47" s="128"/>
      <c r="N47" s="129"/>
      <c r="O47" s="129"/>
      <c r="P47" s="129"/>
      <c r="Q47" s="129"/>
      <c r="R47" s="129"/>
      <c r="S47" s="129"/>
      <c r="T47" s="129"/>
      <c r="U47" s="129"/>
      <c r="V47" s="129"/>
      <c r="W47" s="129"/>
    </row>
    <row r="48" ht="53.25" customHeight="1" outlineLevel="1" spans="1:23">
      <c r="A48" s="128" t="s">
        <v>46</v>
      </c>
      <c r="B48" s="128" t="s">
        <v>240</v>
      </c>
      <c r="C48" s="128" t="s">
        <v>241</v>
      </c>
      <c r="D48" s="128" t="s">
        <v>95</v>
      </c>
      <c r="E48" s="128" t="s">
        <v>79</v>
      </c>
      <c r="F48" s="128" t="s">
        <v>252</v>
      </c>
      <c r="G48" s="128" t="s">
        <v>253</v>
      </c>
      <c r="H48" s="129">
        <v>21600</v>
      </c>
      <c r="I48" s="129">
        <v>21600</v>
      </c>
      <c r="J48" s="129"/>
      <c r="K48" s="129"/>
      <c r="L48" s="129">
        <v>21600</v>
      </c>
      <c r="M48" s="128"/>
      <c r="N48" s="129"/>
      <c r="O48" s="129"/>
      <c r="P48" s="129"/>
      <c r="Q48" s="129"/>
      <c r="R48" s="129"/>
      <c r="S48" s="129"/>
      <c r="T48" s="129"/>
      <c r="U48" s="129"/>
      <c r="V48" s="129"/>
      <c r="W48" s="129"/>
    </row>
    <row r="49" ht="53.25" customHeight="1" outlineLevel="1" spans="1:23">
      <c r="A49" s="128" t="s">
        <v>46</v>
      </c>
      <c r="B49" s="128" t="s">
        <v>240</v>
      </c>
      <c r="C49" s="128" t="s">
        <v>241</v>
      </c>
      <c r="D49" s="128" t="s">
        <v>95</v>
      </c>
      <c r="E49" s="128" t="s">
        <v>79</v>
      </c>
      <c r="F49" s="128" t="s">
        <v>254</v>
      </c>
      <c r="G49" s="128" t="s">
        <v>255</v>
      </c>
      <c r="H49" s="129">
        <v>2700</v>
      </c>
      <c r="I49" s="129">
        <v>2700</v>
      </c>
      <c r="J49" s="129"/>
      <c r="K49" s="129"/>
      <c r="L49" s="129">
        <v>2700</v>
      </c>
      <c r="M49" s="128"/>
      <c r="N49" s="129"/>
      <c r="O49" s="129"/>
      <c r="P49" s="129"/>
      <c r="Q49" s="129"/>
      <c r="R49" s="129"/>
      <c r="S49" s="129"/>
      <c r="T49" s="129"/>
      <c r="U49" s="129"/>
      <c r="V49" s="129"/>
      <c r="W49" s="129"/>
    </row>
    <row r="50" ht="53.25" customHeight="1" outlineLevel="1" spans="1:23">
      <c r="A50" s="128" t="s">
        <v>46</v>
      </c>
      <c r="B50" s="128" t="s">
        <v>256</v>
      </c>
      <c r="C50" s="128" t="s">
        <v>257</v>
      </c>
      <c r="D50" s="128" t="s">
        <v>106</v>
      </c>
      <c r="E50" s="128" t="s">
        <v>107</v>
      </c>
      <c r="F50" s="128" t="s">
        <v>258</v>
      </c>
      <c r="G50" s="128" t="s">
        <v>259</v>
      </c>
      <c r="H50" s="129">
        <v>55200</v>
      </c>
      <c r="I50" s="129">
        <v>55200</v>
      </c>
      <c r="J50" s="129"/>
      <c r="K50" s="129"/>
      <c r="L50" s="129">
        <v>55200</v>
      </c>
      <c r="M50" s="128"/>
      <c r="N50" s="129"/>
      <c r="O50" s="129"/>
      <c r="P50" s="129"/>
      <c r="Q50" s="129"/>
      <c r="R50" s="129"/>
      <c r="S50" s="129"/>
      <c r="T50" s="129"/>
      <c r="U50" s="129"/>
      <c r="V50" s="129"/>
      <c r="W50" s="129"/>
    </row>
    <row r="51" ht="53.25" customHeight="1" outlineLevel="1" spans="1:23">
      <c r="A51" s="128" t="s">
        <v>46</v>
      </c>
      <c r="B51" s="128" t="s">
        <v>240</v>
      </c>
      <c r="C51" s="128" t="s">
        <v>241</v>
      </c>
      <c r="D51" s="128" t="s">
        <v>106</v>
      </c>
      <c r="E51" s="128" t="s">
        <v>107</v>
      </c>
      <c r="F51" s="128" t="s">
        <v>260</v>
      </c>
      <c r="G51" s="128" t="s">
        <v>261</v>
      </c>
      <c r="H51" s="129">
        <v>6000</v>
      </c>
      <c r="I51" s="129">
        <v>6000</v>
      </c>
      <c r="J51" s="129"/>
      <c r="K51" s="129"/>
      <c r="L51" s="129">
        <v>6000</v>
      </c>
      <c r="M51" s="128"/>
      <c r="N51" s="129"/>
      <c r="O51" s="129"/>
      <c r="P51" s="129"/>
      <c r="Q51" s="129"/>
      <c r="R51" s="129"/>
      <c r="S51" s="129"/>
      <c r="T51" s="129"/>
      <c r="U51" s="129"/>
      <c r="V51" s="129"/>
      <c r="W51" s="129"/>
    </row>
    <row r="52" ht="53.25" customHeight="1" outlineLevel="1" spans="1:23">
      <c r="A52" s="128" t="s">
        <v>46</v>
      </c>
      <c r="B52" s="128" t="s">
        <v>240</v>
      </c>
      <c r="C52" s="128" t="s">
        <v>241</v>
      </c>
      <c r="D52" s="128" t="s">
        <v>106</v>
      </c>
      <c r="E52" s="128" t="s">
        <v>107</v>
      </c>
      <c r="F52" s="128" t="s">
        <v>262</v>
      </c>
      <c r="G52" s="128" t="s">
        <v>263</v>
      </c>
      <c r="H52" s="129">
        <v>3840</v>
      </c>
      <c r="I52" s="129">
        <v>3840</v>
      </c>
      <c r="J52" s="129"/>
      <c r="K52" s="129"/>
      <c r="L52" s="129">
        <v>3840</v>
      </c>
      <c r="M52" s="128"/>
      <c r="N52" s="129"/>
      <c r="O52" s="129"/>
      <c r="P52" s="129"/>
      <c r="Q52" s="129"/>
      <c r="R52" s="129"/>
      <c r="S52" s="129"/>
      <c r="T52" s="129"/>
      <c r="U52" s="129"/>
      <c r="V52" s="129"/>
      <c r="W52" s="129"/>
    </row>
    <row r="53" ht="53.25" customHeight="1" outlineLevel="1" spans="1:23">
      <c r="A53" s="128" t="s">
        <v>46</v>
      </c>
      <c r="B53" s="128" t="s">
        <v>240</v>
      </c>
      <c r="C53" s="128" t="s">
        <v>241</v>
      </c>
      <c r="D53" s="128" t="s">
        <v>106</v>
      </c>
      <c r="E53" s="128" t="s">
        <v>107</v>
      </c>
      <c r="F53" s="128" t="s">
        <v>242</v>
      </c>
      <c r="G53" s="128" t="s">
        <v>243</v>
      </c>
      <c r="H53" s="129">
        <v>12460</v>
      </c>
      <c r="I53" s="129">
        <v>12460</v>
      </c>
      <c r="J53" s="129"/>
      <c r="K53" s="129"/>
      <c r="L53" s="129">
        <v>12460</v>
      </c>
      <c r="M53" s="128"/>
      <c r="N53" s="129"/>
      <c r="O53" s="129"/>
      <c r="P53" s="129"/>
      <c r="Q53" s="129"/>
      <c r="R53" s="129"/>
      <c r="S53" s="129"/>
      <c r="T53" s="129"/>
      <c r="U53" s="129"/>
      <c r="V53" s="129"/>
      <c r="W53" s="129"/>
    </row>
    <row r="54" ht="53.25" customHeight="1" outlineLevel="1" spans="1:23">
      <c r="A54" s="128" t="s">
        <v>46</v>
      </c>
      <c r="B54" s="128" t="s">
        <v>264</v>
      </c>
      <c r="C54" s="128" t="s">
        <v>265</v>
      </c>
      <c r="D54" s="128" t="s">
        <v>84</v>
      </c>
      <c r="E54" s="128" t="s">
        <v>85</v>
      </c>
      <c r="F54" s="128" t="s">
        <v>242</v>
      </c>
      <c r="G54" s="128" t="s">
        <v>243</v>
      </c>
      <c r="H54" s="129">
        <v>1800</v>
      </c>
      <c r="I54" s="129">
        <v>1800</v>
      </c>
      <c r="J54" s="129"/>
      <c r="K54" s="129"/>
      <c r="L54" s="129">
        <v>1800</v>
      </c>
      <c r="M54" s="128"/>
      <c r="N54" s="129"/>
      <c r="O54" s="129"/>
      <c r="P54" s="129"/>
      <c r="Q54" s="129"/>
      <c r="R54" s="129"/>
      <c r="S54" s="129"/>
      <c r="T54" s="129"/>
      <c r="U54" s="129"/>
      <c r="V54" s="129"/>
      <c r="W54" s="129"/>
    </row>
    <row r="55" ht="53.25" customHeight="1" outlineLevel="1" spans="1:23">
      <c r="A55" s="128" t="s">
        <v>46</v>
      </c>
      <c r="B55" s="128" t="s">
        <v>266</v>
      </c>
      <c r="C55" s="128" t="s">
        <v>267</v>
      </c>
      <c r="D55" s="128" t="s">
        <v>84</v>
      </c>
      <c r="E55" s="128" t="s">
        <v>85</v>
      </c>
      <c r="F55" s="128" t="s">
        <v>242</v>
      </c>
      <c r="G55" s="128" t="s">
        <v>243</v>
      </c>
      <c r="H55" s="129">
        <v>36000</v>
      </c>
      <c r="I55" s="129">
        <v>36000</v>
      </c>
      <c r="J55" s="129"/>
      <c r="K55" s="129"/>
      <c r="L55" s="129">
        <v>36000</v>
      </c>
      <c r="M55" s="128"/>
      <c r="N55" s="129"/>
      <c r="O55" s="129"/>
      <c r="P55" s="129"/>
      <c r="Q55" s="129"/>
      <c r="R55" s="129"/>
      <c r="S55" s="129"/>
      <c r="T55" s="129"/>
      <c r="U55" s="129"/>
      <c r="V55" s="129"/>
      <c r="W55" s="129"/>
    </row>
    <row r="56" ht="53.25" customHeight="1" outlineLevel="1" spans="1:23">
      <c r="A56" s="128" t="s">
        <v>46</v>
      </c>
      <c r="B56" s="128" t="s">
        <v>266</v>
      </c>
      <c r="C56" s="128" t="s">
        <v>267</v>
      </c>
      <c r="D56" s="128" t="s">
        <v>95</v>
      </c>
      <c r="E56" s="128" t="s">
        <v>79</v>
      </c>
      <c r="F56" s="128" t="s">
        <v>242</v>
      </c>
      <c r="G56" s="128" t="s">
        <v>243</v>
      </c>
      <c r="H56" s="129">
        <v>3000</v>
      </c>
      <c r="I56" s="129">
        <v>3000</v>
      </c>
      <c r="J56" s="129"/>
      <c r="K56" s="129"/>
      <c r="L56" s="129">
        <v>3000</v>
      </c>
      <c r="M56" s="128"/>
      <c r="N56" s="129"/>
      <c r="O56" s="129"/>
      <c r="P56" s="129"/>
      <c r="Q56" s="129"/>
      <c r="R56" s="129"/>
      <c r="S56" s="129"/>
      <c r="T56" s="129"/>
      <c r="U56" s="129"/>
      <c r="V56" s="129"/>
      <c r="W56" s="129"/>
    </row>
    <row r="57" ht="53.25" customHeight="1" outlineLevel="1" spans="1:23">
      <c r="A57" s="128" t="s">
        <v>46</v>
      </c>
      <c r="B57" s="128" t="s">
        <v>268</v>
      </c>
      <c r="C57" s="128" t="s">
        <v>269</v>
      </c>
      <c r="D57" s="128" t="s">
        <v>78</v>
      </c>
      <c r="E57" s="128" t="s">
        <v>79</v>
      </c>
      <c r="F57" s="128" t="s">
        <v>270</v>
      </c>
      <c r="G57" s="128" t="s">
        <v>271</v>
      </c>
      <c r="H57" s="129">
        <v>9000</v>
      </c>
      <c r="I57" s="129">
        <v>9000</v>
      </c>
      <c r="J57" s="129"/>
      <c r="K57" s="129"/>
      <c r="L57" s="129">
        <v>9000</v>
      </c>
      <c r="M57" s="128"/>
      <c r="N57" s="129"/>
      <c r="O57" s="129"/>
      <c r="P57" s="129"/>
      <c r="Q57" s="129"/>
      <c r="R57" s="129"/>
      <c r="S57" s="129"/>
      <c r="T57" s="129"/>
      <c r="U57" s="129"/>
      <c r="V57" s="129"/>
      <c r="W57" s="129"/>
    </row>
    <row r="58" ht="53.25" customHeight="1" outlineLevel="1" spans="1:23">
      <c r="A58" s="128" t="s">
        <v>46</v>
      </c>
      <c r="B58" s="128" t="s">
        <v>268</v>
      </c>
      <c r="C58" s="128" t="s">
        <v>269</v>
      </c>
      <c r="D58" s="128" t="s">
        <v>95</v>
      </c>
      <c r="E58" s="128" t="s">
        <v>79</v>
      </c>
      <c r="F58" s="128" t="s">
        <v>270</v>
      </c>
      <c r="G58" s="128" t="s">
        <v>271</v>
      </c>
      <c r="H58" s="129">
        <v>313800</v>
      </c>
      <c r="I58" s="129">
        <v>313800</v>
      </c>
      <c r="J58" s="129"/>
      <c r="K58" s="129"/>
      <c r="L58" s="129">
        <v>313800</v>
      </c>
      <c r="M58" s="128"/>
      <c r="N58" s="129"/>
      <c r="O58" s="129"/>
      <c r="P58" s="129"/>
      <c r="Q58" s="129"/>
      <c r="R58" s="129"/>
      <c r="S58" s="129"/>
      <c r="T58" s="129"/>
      <c r="U58" s="129"/>
      <c r="V58" s="129"/>
      <c r="W58" s="129"/>
    </row>
    <row r="59" ht="53.25" customHeight="1" outlineLevel="1" spans="1:23">
      <c r="A59" s="128" t="s">
        <v>46</v>
      </c>
      <c r="B59" s="128" t="s">
        <v>272</v>
      </c>
      <c r="C59" s="128" t="s">
        <v>273</v>
      </c>
      <c r="D59" s="128" t="s">
        <v>84</v>
      </c>
      <c r="E59" s="128" t="s">
        <v>85</v>
      </c>
      <c r="F59" s="128" t="s">
        <v>274</v>
      </c>
      <c r="G59" s="128" t="s">
        <v>275</v>
      </c>
      <c r="H59" s="129">
        <v>244832</v>
      </c>
      <c r="I59" s="129">
        <v>244832</v>
      </c>
      <c r="J59" s="129"/>
      <c r="K59" s="129"/>
      <c r="L59" s="129">
        <v>244832</v>
      </c>
      <c r="M59" s="128"/>
      <c r="N59" s="129"/>
      <c r="O59" s="129"/>
      <c r="P59" s="129"/>
      <c r="Q59" s="129"/>
      <c r="R59" s="129"/>
      <c r="S59" s="129"/>
      <c r="T59" s="129"/>
      <c r="U59" s="129"/>
      <c r="V59" s="129"/>
      <c r="W59" s="129"/>
    </row>
    <row r="60" ht="53.25" customHeight="1" outlineLevel="1" spans="1:23">
      <c r="A60" s="128" t="s">
        <v>46</v>
      </c>
      <c r="B60" s="128" t="s">
        <v>276</v>
      </c>
      <c r="C60" s="128" t="s">
        <v>277</v>
      </c>
      <c r="D60" s="128" t="s">
        <v>124</v>
      </c>
      <c r="E60" s="128" t="s">
        <v>123</v>
      </c>
      <c r="F60" s="128" t="s">
        <v>242</v>
      </c>
      <c r="G60" s="128" t="s">
        <v>243</v>
      </c>
      <c r="H60" s="129">
        <v>20000</v>
      </c>
      <c r="I60" s="129"/>
      <c r="J60" s="129"/>
      <c r="K60" s="129"/>
      <c r="L60" s="129"/>
      <c r="M60" s="128"/>
      <c r="N60" s="129"/>
      <c r="O60" s="129"/>
      <c r="P60" s="129"/>
      <c r="Q60" s="129"/>
      <c r="R60" s="129">
        <v>20000</v>
      </c>
      <c r="S60" s="129"/>
      <c r="T60" s="129"/>
      <c r="U60" s="129"/>
      <c r="V60" s="129"/>
      <c r="W60" s="129">
        <v>20000</v>
      </c>
    </row>
    <row r="61" ht="30.75" customHeight="1" spans="1:23">
      <c r="A61" s="134" t="s">
        <v>30</v>
      </c>
      <c r="B61" s="134"/>
      <c r="C61" s="134"/>
      <c r="D61" s="134"/>
      <c r="E61" s="134"/>
      <c r="F61" s="134"/>
      <c r="G61" s="134"/>
      <c r="H61" s="129">
        <v>9193975.55</v>
      </c>
      <c r="I61" s="129">
        <v>9173975.55</v>
      </c>
      <c r="J61" s="129"/>
      <c r="K61" s="129"/>
      <c r="L61" s="129">
        <v>9173975.55</v>
      </c>
      <c r="M61" s="129"/>
      <c r="N61" s="129"/>
      <c r="O61" s="129"/>
      <c r="P61" s="129"/>
      <c r="Q61" s="129"/>
      <c r="R61" s="129">
        <v>20000</v>
      </c>
      <c r="S61" s="129"/>
      <c r="T61" s="129"/>
      <c r="U61" s="129"/>
      <c r="V61" s="129"/>
      <c r="W61" s="129">
        <v>20000</v>
      </c>
    </row>
  </sheetData>
  <mergeCells count="32">
    <mergeCell ref="T1:W1"/>
    <mergeCell ref="A2:W2"/>
    <mergeCell ref="A3:G3"/>
    <mergeCell ref="T3:W3"/>
    <mergeCell ref="H4:W4"/>
    <mergeCell ref="I5:M5"/>
    <mergeCell ref="N5:P5"/>
    <mergeCell ref="R5:W5"/>
    <mergeCell ref="A61:G6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0.511805555555556" bottom="0.590277777777778" header="0.236111111111111"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89"/>
  <sheetViews>
    <sheetView showZeros="0" topLeftCell="A50" workbookViewId="0">
      <selection activeCell="Q9" sqref="Q9"/>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11.7962962962963" customWidth="1"/>
    <col min="7" max="7" width="5.28703703703704" customWidth="1"/>
    <col min="8" max="8" width="5.85185185185185" customWidth="1"/>
    <col min="9" max="9" width="8.2037037037037" customWidth="1"/>
    <col min="10" max="10" width="8.7962962962963" customWidth="1"/>
    <col min="11" max="11" width="7.7962962962963" customWidth="1"/>
    <col min="12" max="12" width="7.28703703703704" customWidth="1"/>
    <col min="13" max="13" width="5.85185185185185" customWidth="1"/>
    <col min="14" max="16" width="4.71296296296296" customWidth="1"/>
    <col min="17" max="17" width="5.39814814814815" customWidth="1"/>
    <col min="18" max="19" width="5.69444444444444" customWidth="1"/>
    <col min="20" max="21" width="5.2037037037037" customWidth="1"/>
    <col min="22" max="22" width="5" customWidth="1"/>
    <col min="23" max="23" width="7.69444444444444" customWidth="1"/>
  </cols>
  <sheetData>
    <row r="1" ht="18.75" customHeight="1" spans="1:23">
      <c r="A1" s="124" t="s">
        <v>278</v>
      </c>
      <c r="B1" s="124"/>
      <c r="C1" s="124"/>
      <c r="D1" s="124"/>
      <c r="E1" s="124"/>
      <c r="F1" s="124"/>
      <c r="G1" s="124"/>
      <c r="H1" s="124"/>
      <c r="I1" s="124"/>
      <c r="J1" s="124"/>
      <c r="K1" s="124"/>
      <c r="L1" s="124"/>
      <c r="M1" s="124"/>
      <c r="N1" s="124"/>
      <c r="O1" s="124"/>
      <c r="P1" s="124"/>
      <c r="Q1" s="124"/>
      <c r="R1" s="124"/>
      <c r="S1" s="124"/>
      <c r="T1" s="124"/>
      <c r="U1" s="124"/>
      <c r="V1" s="124"/>
      <c r="W1" s="124"/>
    </row>
    <row r="2" ht="26.25" customHeight="1" spans="1:23">
      <c r="A2" s="117" t="s">
        <v>279</v>
      </c>
      <c r="B2" s="117"/>
      <c r="C2" s="117" t="s">
        <v>59</v>
      </c>
      <c r="D2" s="117"/>
      <c r="E2" s="117"/>
      <c r="F2" s="117"/>
      <c r="G2" s="117"/>
      <c r="H2" s="117"/>
      <c r="I2" s="117"/>
      <c r="J2" s="117"/>
      <c r="K2" s="117"/>
      <c r="L2" s="117"/>
      <c r="M2" s="117"/>
      <c r="N2" s="117"/>
      <c r="O2" s="117"/>
      <c r="P2" s="117"/>
      <c r="Q2" s="117"/>
      <c r="R2" s="117"/>
      <c r="S2" s="117"/>
      <c r="T2" s="117"/>
      <c r="U2" s="117"/>
      <c r="V2" s="117"/>
      <c r="W2" s="117"/>
    </row>
    <row r="3" ht="18.75" customHeight="1" spans="1:23">
      <c r="A3" s="125" t="str">
        <f>"单位名称："&amp;"德宏傣族景颇族自治州卫生健康委员会"</f>
        <v>单位名称：德宏傣族景颇族自治州卫生健康委员会</v>
      </c>
      <c r="B3" s="125"/>
      <c r="C3" s="125"/>
      <c r="D3" s="125"/>
      <c r="E3" s="125"/>
      <c r="F3" s="125"/>
      <c r="G3" s="125"/>
      <c r="H3" s="126"/>
      <c r="I3" s="126"/>
      <c r="J3" s="126"/>
      <c r="K3" s="126"/>
      <c r="L3" s="126"/>
      <c r="M3" s="126"/>
      <c r="N3" s="126"/>
      <c r="O3" s="126"/>
      <c r="P3" s="126"/>
      <c r="Q3" s="126"/>
      <c r="R3" s="126"/>
      <c r="S3" s="126"/>
      <c r="T3" s="126"/>
      <c r="U3" s="126"/>
      <c r="V3" s="124" t="s">
        <v>27</v>
      </c>
      <c r="W3" s="124"/>
    </row>
    <row r="4" ht="26.25" customHeight="1" spans="1:23">
      <c r="A4" s="127" t="s">
        <v>280</v>
      </c>
      <c r="B4" s="127" t="s">
        <v>184</v>
      </c>
      <c r="C4" s="127" t="s">
        <v>185</v>
      </c>
      <c r="D4" s="127" t="s">
        <v>281</v>
      </c>
      <c r="E4" s="127" t="s">
        <v>186</v>
      </c>
      <c r="F4" s="127" t="s">
        <v>187</v>
      </c>
      <c r="G4" s="127" t="s">
        <v>282</v>
      </c>
      <c r="H4" s="127" t="s">
        <v>283</v>
      </c>
      <c r="I4" s="127" t="s">
        <v>30</v>
      </c>
      <c r="J4" s="127" t="s">
        <v>284</v>
      </c>
      <c r="K4" s="127"/>
      <c r="L4" s="127"/>
      <c r="M4" s="127"/>
      <c r="N4" s="127" t="s">
        <v>196</v>
      </c>
      <c r="O4" s="127"/>
      <c r="P4" s="127"/>
      <c r="Q4" s="127" t="s">
        <v>37</v>
      </c>
      <c r="R4" s="127" t="s">
        <v>51</v>
      </c>
      <c r="S4" s="127"/>
      <c r="T4" s="127"/>
      <c r="U4" s="127"/>
      <c r="V4" s="127"/>
      <c r="W4" s="127"/>
    </row>
    <row r="5" ht="26.25" customHeight="1" spans="1:23">
      <c r="A5" s="127"/>
      <c r="B5" s="127"/>
      <c r="C5" s="127"/>
      <c r="D5" s="127"/>
      <c r="E5" s="127"/>
      <c r="F5" s="127"/>
      <c r="G5" s="127"/>
      <c r="H5" s="127"/>
      <c r="I5" s="127"/>
      <c r="J5" s="127" t="s">
        <v>34</v>
      </c>
      <c r="K5" s="127"/>
      <c r="L5" s="127" t="s">
        <v>35</v>
      </c>
      <c r="M5" s="127" t="s">
        <v>36</v>
      </c>
      <c r="N5" s="127" t="s">
        <v>34</v>
      </c>
      <c r="O5" s="127" t="s">
        <v>35</v>
      </c>
      <c r="P5" s="127" t="s">
        <v>36</v>
      </c>
      <c r="Q5" s="127"/>
      <c r="R5" s="127" t="s">
        <v>33</v>
      </c>
      <c r="S5" s="127" t="s">
        <v>40</v>
      </c>
      <c r="T5" s="127" t="s">
        <v>41</v>
      </c>
      <c r="U5" s="127" t="s">
        <v>42</v>
      </c>
      <c r="V5" s="127" t="s">
        <v>43</v>
      </c>
      <c r="W5" s="127" t="s">
        <v>44</v>
      </c>
    </row>
    <row r="6" ht="26.25" customHeight="1" spans="1:23">
      <c r="A6" s="127"/>
      <c r="B6" s="127"/>
      <c r="C6" s="127"/>
      <c r="D6" s="127"/>
      <c r="E6" s="127"/>
      <c r="F6" s="127"/>
      <c r="G6" s="127"/>
      <c r="H6" s="127"/>
      <c r="I6" s="127"/>
      <c r="J6" s="127" t="s">
        <v>33</v>
      </c>
      <c r="K6" s="127" t="s">
        <v>285</v>
      </c>
      <c r="L6" s="127"/>
      <c r="M6" s="127"/>
      <c r="N6" s="127"/>
      <c r="O6" s="127"/>
      <c r="P6" s="127"/>
      <c r="Q6" s="127"/>
      <c r="R6" s="127"/>
      <c r="S6" s="127"/>
      <c r="T6" s="127"/>
      <c r="U6" s="127"/>
      <c r="V6" s="127"/>
      <c r="W6" s="127"/>
    </row>
    <row r="7" ht="18.75" customHeight="1" spans="1:23">
      <c r="A7" s="127" t="s">
        <v>59</v>
      </c>
      <c r="B7" s="127" t="s">
        <v>60</v>
      </c>
      <c r="C7" s="127" t="s">
        <v>61</v>
      </c>
      <c r="D7" s="127" t="s">
        <v>62</v>
      </c>
      <c r="E7" s="127" t="s">
        <v>63</v>
      </c>
      <c r="F7" s="127" t="s">
        <v>64</v>
      </c>
      <c r="G7" s="127" t="s">
        <v>65</v>
      </c>
      <c r="H7" s="127" t="s">
        <v>66</v>
      </c>
      <c r="I7" s="127" t="s">
        <v>67</v>
      </c>
      <c r="J7" s="127" t="s">
        <v>68</v>
      </c>
      <c r="K7" s="127" t="s">
        <v>69</v>
      </c>
      <c r="L7" s="127" t="s">
        <v>70</v>
      </c>
      <c r="M7" s="127" t="s">
        <v>71</v>
      </c>
      <c r="N7" s="127" t="s">
        <v>72</v>
      </c>
      <c r="O7" s="127" t="s">
        <v>73</v>
      </c>
      <c r="P7" s="127" t="s">
        <v>198</v>
      </c>
      <c r="Q7" s="127" t="s">
        <v>199</v>
      </c>
      <c r="R7" s="127" t="s">
        <v>200</v>
      </c>
      <c r="S7" s="127" t="s">
        <v>201</v>
      </c>
      <c r="T7" s="127" t="s">
        <v>202</v>
      </c>
      <c r="U7" s="127" t="s">
        <v>203</v>
      </c>
      <c r="V7" s="127" t="s">
        <v>204</v>
      </c>
      <c r="W7" s="127" t="s">
        <v>205</v>
      </c>
    </row>
    <row r="8" ht="52.5" customHeight="1" spans="1:23">
      <c r="A8" s="128"/>
      <c r="B8" s="128"/>
      <c r="C8" s="128" t="s">
        <v>286</v>
      </c>
      <c r="D8" s="128"/>
      <c r="E8" s="128"/>
      <c r="F8" s="128"/>
      <c r="G8" s="128"/>
      <c r="H8" s="128"/>
      <c r="I8" s="129">
        <v>200780</v>
      </c>
      <c r="J8" s="129">
        <v>200780</v>
      </c>
      <c r="K8" s="129">
        <v>200780</v>
      </c>
      <c r="L8" s="129"/>
      <c r="M8" s="129"/>
      <c r="N8" s="129"/>
      <c r="O8" s="129"/>
      <c r="P8" s="129"/>
      <c r="Q8" s="129"/>
      <c r="R8" s="129"/>
      <c r="S8" s="129"/>
      <c r="T8" s="129"/>
      <c r="U8" s="129"/>
      <c r="V8" s="129"/>
      <c r="W8" s="129"/>
    </row>
    <row r="9" ht="52.5" customHeight="1" outlineLevel="1" spans="1:23">
      <c r="A9" s="128" t="s">
        <v>287</v>
      </c>
      <c r="B9" s="128" t="s">
        <v>288</v>
      </c>
      <c r="C9" s="128" t="s">
        <v>286</v>
      </c>
      <c r="D9" s="128" t="s">
        <v>46</v>
      </c>
      <c r="E9" s="128" t="s">
        <v>102</v>
      </c>
      <c r="F9" s="128" t="s">
        <v>103</v>
      </c>
      <c r="G9" s="128" t="s">
        <v>289</v>
      </c>
      <c r="H9" s="128" t="s">
        <v>290</v>
      </c>
      <c r="I9" s="129">
        <v>28800</v>
      </c>
      <c r="J9" s="129">
        <v>28800</v>
      </c>
      <c r="K9" s="129">
        <v>28800</v>
      </c>
      <c r="L9" s="129"/>
      <c r="M9" s="129"/>
      <c r="N9" s="129"/>
      <c r="O9" s="129"/>
      <c r="P9" s="129"/>
      <c r="Q9" s="129"/>
      <c r="R9" s="129"/>
      <c r="S9" s="129"/>
      <c r="T9" s="129"/>
      <c r="U9" s="129"/>
      <c r="V9" s="129"/>
      <c r="W9" s="129"/>
    </row>
    <row r="10" ht="52.5" customHeight="1" outlineLevel="1" spans="1:23">
      <c r="A10" s="128" t="s">
        <v>287</v>
      </c>
      <c r="B10" s="128" t="s">
        <v>288</v>
      </c>
      <c r="C10" s="128" t="s">
        <v>286</v>
      </c>
      <c r="D10" s="128" t="s">
        <v>46</v>
      </c>
      <c r="E10" s="128" t="s">
        <v>102</v>
      </c>
      <c r="F10" s="128" t="s">
        <v>103</v>
      </c>
      <c r="G10" s="128" t="s">
        <v>289</v>
      </c>
      <c r="H10" s="128" t="s">
        <v>290</v>
      </c>
      <c r="I10" s="129">
        <v>40000</v>
      </c>
      <c r="J10" s="129">
        <v>40000</v>
      </c>
      <c r="K10" s="129">
        <v>40000</v>
      </c>
      <c r="L10" s="129"/>
      <c r="M10" s="129"/>
      <c r="N10" s="128"/>
      <c r="O10" s="128"/>
      <c r="P10" s="128"/>
      <c r="Q10" s="129"/>
      <c r="R10" s="129"/>
      <c r="S10" s="129"/>
      <c r="T10" s="129"/>
      <c r="U10" s="129"/>
      <c r="V10" s="129"/>
      <c r="W10" s="129"/>
    </row>
    <row r="11" ht="52.5" customHeight="1" outlineLevel="1" spans="1:23">
      <c r="A11" s="128" t="s">
        <v>287</v>
      </c>
      <c r="B11" s="128" t="s">
        <v>288</v>
      </c>
      <c r="C11" s="128" t="s">
        <v>286</v>
      </c>
      <c r="D11" s="128" t="s">
        <v>46</v>
      </c>
      <c r="E11" s="128" t="s">
        <v>102</v>
      </c>
      <c r="F11" s="128" t="s">
        <v>103</v>
      </c>
      <c r="G11" s="128" t="s">
        <v>291</v>
      </c>
      <c r="H11" s="128" t="s">
        <v>292</v>
      </c>
      <c r="I11" s="129">
        <v>14080</v>
      </c>
      <c r="J11" s="129">
        <v>14080</v>
      </c>
      <c r="K11" s="129">
        <v>14080</v>
      </c>
      <c r="L11" s="129"/>
      <c r="M11" s="129"/>
      <c r="N11" s="128"/>
      <c r="O11" s="128"/>
      <c r="P11" s="128"/>
      <c r="Q11" s="129"/>
      <c r="R11" s="129"/>
      <c r="S11" s="129"/>
      <c r="T11" s="129"/>
      <c r="U11" s="129"/>
      <c r="V11" s="129"/>
      <c r="W11" s="129"/>
    </row>
    <row r="12" ht="52.5" customHeight="1" outlineLevel="1" spans="1:23">
      <c r="A12" s="128" t="s">
        <v>287</v>
      </c>
      <c r="B12" s="128" t="s">
        <v>288</v>
      </c>
      <c r="C12" s="128" t="s">
        <v>286</v>
      </c>
      <c r="D12" s="128" t="s">
        <v>46</v>
      </c>
      <c r="E12" s="128" t="s">
        <v>102</v>
      </c>
      <c r="F12" s="128" t="s">
        <v>103</v>
      </c>
      <c r="G12" s="128" t="s">
        <v>293</v>
      </c>
      <c r="H12" s="128" t="s">
        <v>294</v>
      </c>
      <c r="I12" s="129">
        <v>4500</v>
      </c>
      <c r="J12" s="129">
        <v>4500</v>
      </c>
      <c r="K12" s="129">
        <v>4500</v>
      </c>
      <c r="L12" s="129"/>
      <c r="M12" s="129"/>
      <c r="N12" s="128"/>
      <c r="O12" s="128"/>
      <c r="P12" s="128"/>
      <c r="Q12" s="129"/>
      <c r="R12" s="129"/>
      <c r="S12" s="129"/>
      <c r="T12" s="129"/>
      <c r="U12" s="129"/>
      <c r="V12" s="129"/>
      <c r="W12" s="129"/>
    </row>
    <row r="13" ht="52.5" customHeight="1" outlineLevel="1" spans="1:23">
      <c r="A13" s="128" t="s">
        <v>287</v>
      </c>
      <c r="B13" s="128" t="s">
        <v>288</v>
      </c>
      <c r="C13" s="128" t="s">
        <v>286</v>
      </c>
      <c r="D13" s="128" t="s">
        <v>46</v>
      </c>
      <c r="E13" s="128" t="s">
        <v>102</v>
      </c>
      <c r="F13" s="128" t="s">
        <v>103</v>
      </c>
      <c r="G13" s="128" t="s">
        <v>293</v>
      </c>
      <c r="H13" s="128" t="s">
        <v>294</v>
      </c>
      <c r="I13" s="129">
        <v>40000</v>
      </c>
      <c r="J13" s="129">
        <v>40000</v>
      </c>
      <c r="K13" s="129">
        <v>40000</v>
      </c>
      <c r="L13" s="129"/>
      <c r="M13" s="129"/>
      <c r="N13" s="128"/>
      <c r="O13" s="128"/>
      <c r="P13" s="128"/>
      <c r="Q13" s="129"/>
      <c r="R13" s="129"/>
      <c r="S13" s="129"/>
      <c r="T13" s="129"/>
      <c r="U13" s="129"/>
      <c r="V13" s="129"/>
      <c r="W13" s="129"/>
    </row>
    <row r="14" ht="52.5" customHeight="1" outlineLevel="1" spans="1:23">
      <c r="A14" s="128" t="s">
        <v>287</v>
      </c>
      <c r="B14" s="128" t="s">
        <v>288</v>
      </c>
      <c r="C14" s="128" t="s">
        <v>286</v>
      </c>
      <c r="D14" s="128" t="s">
        <v>46</v>
      </c>
      <c r="E14" s="128" t="s">
        <v>102</v>
      </c>
      <c r="F14" s="128" t="s">
        <v>103</v>
      </c>
      <c r="G14" s="128" t="s">
        <v>295</v>
      </c>
      <c r="H14" s="128" t="s">
        <v>178</v>
      </c>
      <c r="I14" s="129">
        <v>6000</v>
      </c>
      <c r="J14" s="129">
        <v>6000</v>
      </c>
      <c r="K14" s="129">
        <v>6000</v>
      </c>
      <c r="L14" s="129"/>
      <c r="M14" s="129"/>
      <c r="N14" s="128"/>
      <c r="O14" s="128"/>
      <c r="P14" s="128"/>
      <c r="Q14" s="129"/>
      <c r="R14" s="129"/>
      <c r="S14" s="129"/>
      <c r="T14" s="129"/>
      <c r="U14" s="129"/>
      <c r="V14" s="129"/>
      <c r="W14" s="129"/>
    </row>
    <row r="15" ht="52.5" customHeight="1" outlineLevel="1" spans="1:23">
      <c r="A15" s="128" t="s">
        <v>287</v>
      </c>
      <c r="B15" s="128" t="s">
        <v>288</v>
      </c>
      <c r="C15" s="128" t="s">
        <v>286</v>
      </c>
      <c r="D15" s="128" t="s">
        <v>46</v>
      </c>
      <c r="E15" s="128" t="s">
        <v>102</v>
      </c>
      <c r="F15" s="128" t="s">
        <v>103</v>
      </c>
      <c r="G15" s="128" t="s">
        <v>296</v>
      </c>
      <c r="H15" s="128" t="s">
        <v>297</v>
      </c>
      <c r="I15" s="129">
        <v>30000</v>
      </c>
      <c r="J15" s="129">
        <v>30000</v>
      </c>
      <c r="K15" s="129">
        <v>30000</v>
      </c>
      <c r="L15" s="129"/>
      <c r="M15" s="129"/>
      <c r="N15" s="128"/>
      <c r="O15" s="128"/>
      <c r="P15" s="128"/>
      <c r="Q15" s="129"/>
      <c r="R15" s="129"/>
      <c r="S15" s="129"/>
      <c r="T15" s="129"/>
      <c r="U15" s="129"/>
      <c r="V15" s="129"/>
      <c r="W15" s="129"/>
    </row>
    <row r="16" ht="52.5" customHeight="1" outlineLevel="1" spans="1:23">
      <c r="A16" s="128" t="s">
        <v>287</v>
      </c>
      <c r="B16" s="128" t="s">
        <v>288</v>
      </c>
      <c r="C16" s="128" t="s">
        <v>286</v>
      </c>
      <c r="D16" s="128" t="s">
        <v>46</v>
      </c>
      <c r="E16" s="128" t="s">
        <v>102</v>
      </c>
      <c r="F16" s="128" t="s">
        <v>103</v>
      </c>
      <c r="G16" s="128" t="s">
        <v>270</v>
      </c>
      <c r="H16" s="128" t="s">
        <v>271</v>
      </c>
      <c r="I16" s="129">
        <v>22400</v>
      </c>
      <c r="J16" s="129">
        <v>22400</v>
      </c>
      <c r="K16" s="129">
        <v>22400</v>
      </c>
      <c r="L16" s="129"/>
      <c r="M16" s="129"/>
      <c r="N16" s="128"/>
      <c r="O16" s="128"/>
      <c r="P16" s="128"/>
      <c r="Q16" s="129"/>
      <c r="R16" s="129"/>
      <c r="S16" s="129"/>
      <c r="T16" s="129"/>
      <c r="U16" s="129"/>
      <c r="V16" s="129"/>
      <c r="W16" s="129"/>
    </row>
    <row r="17" ht="52.5" customHeight="1" outlineLevel="1" spans="1:23">
      <c r="A17" s="128" t="s">
        <v>287</v>
      </c>
      <c r="B17" s="128" t="s">
        <v>288</v>
      </c>
      <c r="C17" s="128" t="s">
        <v>286</v>
      </c>
      <c r="D17" s="128" t="s">
        <v>46</v>
      </c>
      <c r="E17" s="128" t="s">
        <v>102</v>
      </c>
      <c r="F17" s="128" t="s">
        <v>103</v>
      </c>
      <c r="G17" s="128" t="s">
        <v>254</v>
      </c>
      <c r="H17" s="128" t="s">
        <v>255</v>
      </c>
      <c r="I17" s="129">
        <v>15000</v>
      </c>
      <c r="J17" s="129">
        <v>15000</v>
      </c>
      <c r="K17" s="129">
        <v>15000</v>
      </c>
      <c r="L17" s="129"/>
      <c r="M17" s="129"/>
      <c r="N17" s="128"/>
      <c r="O17" s="128"/>
      <c r="P17" s="128"/>
      <c r="Q17" s="129"/>
      <c r="R17" s="129"/>
      <c r="S17" s="129"/>
      <c r="T17" s="129"/>
      <c r="U17" s="129"/>
      <c r="V17" s="129"/>
      <c r="W17" s="129"/>
    </row>
    <row r="18" ht="52.5" customHeight="1" spans="1:23">
      <c r="A18" s="128"/>
      <c r="B18" s="128"/>
      <c r="C18" s="128" t="s">
        <v>298</v>
      </c>
      <c r="D18" s="128"/>
      <c r="E18" s="128"/>
      <c r="F18" s="128"/>
      <c r="G18" s="128"/>
      <c r="H18" s="128"/>
      <c r="I18" s="129">
        <v>590000</v>
      </c>
      <c r="J18" s="129">
        <v>590000</v>
      </c>
      <c r="K18" s="129">
        <v>590000</v>
      </c>
      <c r="L18" s="129"/>
      <c r="M18" s="129"/>
      <c r="N18" s="128"/>
      <c r="O18" s="128"/>
      <c r="P18" s="128"/>
      <c r="Q18" s="129"/>
      <c r="R18" s="129"/>
      <c r="S18" s="129"/>
      <c r="T18" s="129"/>
      <c r="U18" s="129"/>
      <c r="V18" s="129"/>
      <c r="W18" s="129"/>
    </row>
    <row r="19" ht="52.5" customHeight="1" outlineLevel="1" spans="1:23">
      <c r="A19" s="128" t="s">
        <v>287</v>
      </c>
      <c r="B19" s="128" t="s">
        <v>299</v>
      </c>
      <c r="C19" s="128" t="s">
        <v>298</v>
      </c>
      <c r="D19" s="128" t="s">
        <v>46</v>
      </c>
      <c r="E19" s="128" t="s">
        <v>96</v>
      </c>
      <c r="F19" s="128" t="s">
        <v>97</v>
      </c>
      <c r="G19" s="128" t="s">
        <v>242</v>
      </c>
      <c r="H19" s="128" t="s">
        <v>243</v>
      </c>
      <c r="I19" s="129">
        <v>73400</v>
      </c>
      <c r="J19" s="129">
        <v>73400</v>
      </c>
      <c r="K19" s="129">
        <v>73400</v>
      </c>
      <c r="L19" s="129"/>
      <c r="M19" s="129"/>
      <c r="N19" s="128"/>
      <c r="O19" s="128"/>
      <c r="P19" s="128"/>
      <c r="Q19" s="129"/>
      <c r="R19" s="129"/>
      <c r="S19" s="129"/>
      <c r="T19" s="129"/>
      <c r="U19" s="129"/>
      <c r="V19" s="129"/>
      <c r="W19" s="129"/>
    </row>
    <row r="20" ht="52.5" customHeight="1" outlineLevel="1" spans="1:23">
      <c r="A20" s="128" t="s">
        <v>287</v>
      </c>
      <c r="B20" s="128" t="s">
        <v>299</v>
      </c>
      <c r="C20" s="128" t="s">
        <v>298</v>
      </c>
      <c r="D20" s="128" t="s">
        <v>46</v>
      </c>
      <c r="E20" s="128" t="s">
        <v>96</v>
      </c>
      <c r="F20" s="128" t="s">
        <v>97</v>
      </c>
      <c r="G20" s="128" t="s">
        <v>242</v>
      </c>
      <c r="H20" s="128" t="s">
        <v>243</v>
      </c>
      <c r="I20" s="129">
        <v>34000</v>
      </c>
      <c r="J20" s="129">
        <v>34000</v>
      </c>
      <c r="K20" s="129">
        <v>34000</v>
      </c>
      <c r="L20" s="129"/>
      <c r="M20" s="129"/>
      <c r="N20" s="128"/>
      <c r="O20" s="128"/>
      <c r="P20" s="128"/>
      <c r="Q20" s="129"/>
      <c r="R20" s="129"/>
      <c r="S20" s="129"/>
      <c r="T20" s="129"/>
      <c r="U20" s="129"/>
      <c r="V20" s="129"/>
      <c r="W20" s="129"/>
    </row>
    <row r="21" ht="52.5" customHeight="1" outlineLevel="1" spans="1:23">
      <c r="A21" s="128" t="s">
        <v>287</v>
      </c>
      <c r="B21" s="128" t="s">
        <v>299</v>
      </c>
      <c r="C21" s="128" t="s">
        <v>298</v>
      </c>
      <c r="D21" s="128" t="s">
        <v>46</v>
      </c>
      <c r="E21" s="128" t="s">
        <v>96</v>
      </c>
      <c r="F21" s="128" t="s">
        <v>97</v>
      </c>
      <c r="G21" s="128" t="s">
        <v>260</v>
      </c>
      <c r="H21" s="128" t="s">
        <v>261</v>
      </c>
      <c r="I21" s="129">
        <v>55200</v>
      </c>
      <c r="J21" s="129">
        <v>55200</v>
      </c>
      <c r="K21" s="129">
        <v>55200</v>
      </c>
      <c r="L21" s="129"/>
      <c r="M21" s="129"/>
      <c r="N21" s="128"/>
      <c r="O21" s="128"/>
      <c r="P21" s="128"/>
      <c r="Q21" s="129"/>
      <c r="R21" s="129"/>
      <c r="S21" s="129"/>
      <c r="T21" s="129"/>
      <c r="U21" s="129"/>
      <c r="V21" s="129"/>
      <c r="W21" s="129"/>
    </row>
    <row r="22" ht="52.5" customHeight="1" outlineLevel="1" spans="1:23">
      <c r="A22" s="128" t="s">
        <v>287</v>
      </c>
      <c r="B22" s="128" t="s">
        <v>299</v>
      </c>
      <c r="C22" s="128" t="s">
        <v>298</v>
      </c>
      <c r="D22" s="128" t="s">
        <v>46</v>
      </c>
      <c r="E22" s="128" t="s">
        <v>96</v>
      </c>
      <c r="F22" s="128" t="s">
        <v>97</v>
      </c>
      <c r="G22" s="128" t="s">
        <v>289</v>
      </c>
      <c r="H22" s="128" t="s">
        <v>290</v>
      </c>
      <c r="I22" s="129">
        <v>30000</v>
      </c>
      <c r="J22" s="129">
        <v>30000</v>
      </c>
      <c r="K22" s="129">
        <v>30000</v>
      </c>
      <c r="L22" s="129"/>
      <c r="M22" s="129"/>
      <c r="N22" s="128"/>
      <c r="O22" s="128"/>
      <c r="P22" s="128"/>
      <c r="Q22" s="129"/>
      <c r="R22" s="129"/>
      <c r="S22" s="129"/>
      <c r="T22" s="129"/>
      <c r="U22" s="129"/>
      <c r="V22" s="129"/>
      <c r="W22" s="129"/>
    </row>
    <row r="23" ht="52.5" customHeight="1" outlineLevel="1" spans="1:23">
      <c r="A23" s="128" t="s">
        <v>287</v>
      </c>
      <c r="B23" s="128" t="s">
        <v>299</v>
      </c>
      <c r="C23" s="128" t="s">
        <v>298</v>
      </c>
      <c r="D23" s="128" t="s">
        <v>46</v>
      </c>
      <c r="E23" s="128" t="s">
        <v>96</v>
      </c>
      <c r="F23" s="128" t="s">
        <v>97</v>
      </c>
      <c r="G23" s="128" t="s">
        <v>289</v>
      </c>
      <c r="H23" s="128" t="s">
        <v>290</v>
      </c>
      <c r="I23" s="129">
        <v>11200</v>
      </c>
      <c r="J23" s="129">
        <v>11200</v>
      </c>
      <c r="K23" s="129">
        <v>11200</v>
      </c>
      <c r="L23" s="129"/>
      <c r="M23" s="129"/>
      <c r="N23" s="128"/>
      <c r="O23" s="128"/>
      <c r="P23" s="128"/>
      <c r="Q23" s="129"/>
      <c r="R23" s="129"/>
      <c r="S23" s="129"/>
      <c r="T23" s="129"/>
      <c r="U23" s="129"/>
      <c r="V23" s="129"/>
      <c r="W23" s="129"/>
    </row>
    <row r="24" ht="52.5" customHeight="1" outlineLevel="1" spans="1:23">
      <c r="A24" s="128" t="s">
        <v>287</v>
      </c>
      <c r="B24" s="128" t="s">
        <v>299</v>
      </c>
      <c r="C24" s="128" t="s">
        <v>298</v>
      </c>
      <c r="D24" s="128" t="s">
        <v>46</v>
      </c>
      <c r="E24" s="128" t="s">
        <v>96</v>
      </c>
      <c r="F24" s="128" t="s">
        <v>97</v>
      </c>
      <c r="G24" s="128" t="s">
        <v>289</v>
      </c>
      <c r="H24" s="128" t="s">
        <v>290</v>
      </c>
      <c r="I24" s="129">
        <v>20000</v>
      </c>
      <c r="J24" s="129">
        <v>20000</v>
      </c>
      <c r="K24" s="129">
        <v>20000</v>
      </c>
      <c r="L24" s="129"/>
      <c r="M24" s="129"/>
      <c r="N24" s="128"/>
      <c r="O24" s="128"/>
      <c r="P24" s="128"/>
      <c r="Q24" s="129"/>
      <c r="R24" s="129"/>
      <c r="S24" s="129"/>
      <c r="T24" s="129"/>
      <c r="U24" s="129"/>
      <c r="V24" s="129"/>
      <c r="W24" s="129"/>
    </row>
    <row r="25" ht="52.5" customHeight="1" outlineLevel="1" spans="1:23">
      <c r="A25" s="128" t="s">
        <v>287</v>
      </c>
      <c r="B25" s="128" t="s">
        <v>299</v>
      </c>
      <c r="C25" s="128" t="s">
        <v>298</v>
      </c>
      <c r="D25" s="128" t="s">
        <v>46</v>
      </c>
      <c r="E25" s="128" t="s">
        <v>96</v>
      </c>
      <c r="F25" s="128" t="s">
        <v>97</v>
      </c>
      <c r="G25" s="128" t="s">
        <v>293</v>
      </c>
      <c r="H25" s="128" t="s">
        <v>294</v>
      </c>
      <c r="I25" s="129">
        <v>16000</v>
      </c>
      <c r="J25" s="129">
        <v>16000</v>
      </c>
      <c r="K25" s="129">
        <v>16000</v>
      </c>
      <c r="L25" s="129"/>
      <c r="M25" s="129"/>
      <c r="N25" s="128"/>
      <c r="O25" s="128"/>
      <c r="P25" s="128"/>
      <c r="Q25" s="129"/>
      <c r="R25" s="129"/>
      <c r="S25" s="129"/>
      <c r="T25" s="129"/>
      <c r="U25" s="129"/>
      <c r="V25" s="129"/>
      <c r="W25" s="129"/>
    </row>
    <row r="26" ht="52.5" customHeight="1" outlineLevel="1" spans="1:23">
      <c r="A26" s="128" t="s">
        <v>287</v>
      </c>
      <c r="B26" s="128" t="s">
        <v>299</v>
      </c>
      <c r="C26" s="128" t="s">
        <v>298</v>
      </c>
      <c r="D26" s="128" t="s">
        <v>46</v>
      </c>
      <c r="E26" s="128" t="s">
        <v>96</v>
      </c>
      <c r="F26" s="128" t="s">
        <v>97</v>
      </c>
      <c r="G26" s="128" t="s">
        <v>293</v>
      </c>
      <c r="H26" s="128" t="s">
        <v>294</v>
      </c>
      <c r="I26" s="129">
        <v>15000</v>
      </c>
      <c r="J26" s="129">
        <v>15000</v>
      </c>
      <c r="K26" s="129">
        <v>15000</v>
      </c>
      <c r="L26" s="129"/>
      <c r="M26" s="129"/>
      <c r="N26" s="128"/>
      <c r="O26" s="128"/>
      <c r="P26" s="128"/>
      <c r="Q26" s="129"/>
      <c r="R26" s="129"/>
      <c r="S26" s="129"/>
      <c r="T26" s="129"/>
      <c r="U26" s="129"/>
      <c r="V26" s="129"/>
      <c r="W26" s="129"/>
    </row>
    <row r="27" ht="52.5" customHeight="1" outlineLevel="1" spans="1:23">
      <c r="A27" s="128" t="s">
        <v>287</v>
      </c>
      <c r="B27" s="128" t="s">
        <v>299</v>
      </c>
      <c r="C27" s="128" t="s">
        <v>298</v>
      </c>
      <c r="D27" s="128" t="s">
        <v>46</v>
      </c>
      <c r="E27" s="128" t="s">
        <v>96</v>
      </c>
      <c r="F27" s="128" t="s">
        <v>97</v>
      </c>
      <c r="G27" s="128" t="s">
        <v>295</v>
      </c>
      <c r="H27" s="128" t="s">
        <v>178</v>
      </c>
      <c r="I27" s="129">
        <v>1000</v>
      </c>
      <c r="J27" s="129">
        <v>1000</v>
      </c>
      <c r="K27" s="129">
        <v>1000</v>
      </c>
      <c r="L27" s="129"/>
      <c r="M27" s="129"/>
      <c r="N27" s="128"/>
      <c r="O27" s="128"/>
      <c r="P27" s="128"/>
      <c r="Q27" s="129"/>
      <c r="R27" s="129"/>
      <c r="S27" s="129"/>
      <c r="T27" s="129"/>
      <c r="U27" s="129"/>
      <c r="V27" s="129"/>
      <c r="W27" s="129"/>
    </row>
    <row r="28" ht="52.5" customHeight="1" outlineLevel="1" spans="1:23">
      <c r="A28" s="128" t="s">
        <v>287</v>
      </c>
      <c r="B28" s="128" t="s">
        <v>299</v>
      </c>
      <c r="C28" s="128" t="s">
        <v>298</v>
      </c>
      <c r="D28" s="128" t="s">
        <v>46</v>
      </c>
      <c r="E28" s="128" t="s">
        <v>96</v>
      </c>
      <c r="F28" s="128" t="s">
        <v>97</v>
      </c>
      <c r="G28" s="128" t="s">
        <v>295</v>
      </c>
      <c r="H28" s="128" t="s">
        <v>178</v>
      </c>
      <c r="I28" s="129">
        <v>1500</v>
      </c>
      <c r="J28" s="129">
        <v>1500</v>
      </c>
      <c r="K28" s="129">
        <v>1500</v>
      </c>
      <c r="L28" s="129"/>
      <c r="M28" s="129"/>
      <c r="N28" s="128"/>
      <c r="O28" s="128"/>
      <c r="P28" s="128"/>
      <c r="Q28" s="129"/>
      <c r="R28" s="129"/>
      <c r="S28" s="129"/>
      <c r="T28" s="129"/>
      <c r="U28" s="129"/>
      <c r="V28" s="129"/>
      <c r="W28" s="129"/>
    </row>
    <row r="29" ht="52.5" customHeight="1" outlineLevel="1" spans="1:23">
      <c r="A29" s="128" t="s">
        <v>287</v>
      </c>
      <c r="B29" s="128" t="s">
        <v>299</v>
      </c>
      <c r="C29" s="128" t="s">
        <v>298</v>
      </c>
      <c r="D29" s="128" t="s">
        <v>46</v>
      </c>
      <c r="E29" s="128" t="s">
        <v>96</v>
      </c>
      <c r="F29" s="128" t="s">
        <v>97</v>
      </c>
      <c r="G29" s="128" t="s">
        <v>248</v>
      </c>
      <c r="H29" s="128" t="s">
        <v>249</v>
      </c>
      <c r="I29" s="129">
        <v>24000</v>
      </c>
      <c r="J29" s="129">
        <v>24000</v>
      </c>
      <c r="K29" s="129">
        <v>24000</v>
      </c>
      <c r="L29" s="129"/>
      <c r="M29" s="129"/>
      <c r="N29" s="128"/>
      <c r="O29" s="128"/>
      <c r="P29" s="128"/>
      <c r="Q29" s="129"/>
      <c r="R29" s="129"/>
      <c r="S29" s="129"/>
      <c r="T29" s="129"/>
      <c r="U29" s="129"/>
      <c r="V29" s="129"/>
      <c r="W29" s="129"/>
    </row>
    <row r="30" ht="52.5" customHeight="1" outlineLevel="1" spans="1:23">
      <c r="A30" s="128" t="s">
        <v>287</v>
      </c>
      <c r="B30" s="128" t="s">
        <v>299</v>
      </c>
      <c r="C30" s="128" t="s">
        <v>298</v>
      </c>
      <c r="D30" s="128" t="s">
        <v>46</v>
      </c>
      <c r="E30" s="128" t="s">
        <v>96</v>
      </c>
      <c r="F30" s="128" t="s">
        <v>97</v>
      </c>
      <c r="G30" s="128" t="s">
        <v>248</v>
      </c>
      <c r="H30" s="128" t="s">
        <v>249</v>
      </c>
      <c r="I30" s="129">
        <v>150000</v>
      </c>
      <c r="J30" s="129">
        <v>150000</v>
      </c>
      <c r="K30" s="129">
        <v>150000</v>
      </c>
      <c r="L30" s="129"/>
      <c r="M30" s="129"/>
      <c r="N30" s="128"/>
      <c r="O30" s="128"/>
      <c r="P30" s="128"/>
      <c r="Q30" s="129"/>
      <c r="R30" s="129"/>
      <c r="S30" s="129"/>
      <c r="T30" s="129"/>
      <c r="U30" s="129"/>
      <c r="V30" s="129"/>
      <c r="W30" s="129"/>
    </row>
    <row r="31" ht="52.5" customHeight="1" outlineLevel="1" spans="1:23">
      <c r="A31" s="128" t="s">
        <v>287</v>
      </c>
      <c r="B31" s="128" t="s">
        <v>299</v>
      </c>
      <c r="C31" s="128" t="s">
        <v>298</v>
      </c>
      <c r="D31" s="128" t="s">
        <v>46</v>
      </c>
      <c r="E31" s="128" t="s">
        <v>96</v>
      </c>
      <c r="F31" s="128" t="s">
        <v>97</v>
      </c>
      <c r="G31" s="128" t="s">
        <v>248</v>
      </c>
      <c r="H31" s="128" t="s">
        <v>249</v>
      </c>
      <c r="I31" s="129">
        <v>3000</v>
      </c>
      <c r="J31" s="129">
        <v>3000</v>
      </c>
      <c r="K31" s="129">
        <v>3000</v>
      </c>
      <c r="L31" s="129"/>
      <c r="M31" s="129"/>
      <c r="N31" s="128"/>
      <c r="O31" s="128"/>
      <c r="P31" s="128"/>
      <c r="Q31" s="129"/>
      <c r="R31" s="129"/>
      <c r="S31" s="129"/>
      <c r="T31" s="129"/>
      <c r="U31" s="129"/>
      <c r="V31" s="129"/>
      <c r="W31" s="129"/>
    </row>
    <row r="32" ht="52.5" customHeight="1" outlineLevel="1" spans="1:23">
      <c r="A32" s="128" t="s">
        <v>287</v>
      </c>
      <c r="B32" s="128" t="s">
        <v>299</v>
      </c>
      <c r="C32" s="128" t="s">
        <v>298</v>
      </c>
      <c r="D32" s="128" t="s">
        <v>46</v>
      </c>
      <c r="E32" s="128" t="s">
        <v>96</v>
      </c>
      <c r="F32" s="128" t="s">
        <v>97</v>
      </c>
      <c r="G32" s="128" t="s">
        <v>248</v>
      </c>
      <c r="H32" s="128" t="s">
        <v>249</v>
      </c>
      <c r="I32" s="129">
        <v>16800</v>
      </c>
      <c r="J32" s="129">
        <v>16800</v>
      </c>
      <c r="K32" s="129">
        <v>16800</v>
      </c>
      <c r="L32" s="129"/>
      <c r="M32" s="129"/>
      <c r="N32" s="128"/>
      <c r="O32" s="128"/>
      <c r="P32" s="128"/>
      <c r="Q32" s="129"/>
      <c r="R32" s="129"/>
      <c r="S32" s="129"/>
      <c r="T32" s="129"/>
      <c r="U32" s="129"/>
      <c r="V32" s="129"/>
      <c r="W32" s="129"/>
    </row>
    <row r="33" ht="52.5" customHeight="1" outlineLevel="1" spans="1:23">
      <c r="A33" s="128" t="s">
        <v>287</v>
      </c>
      <c r="B33" s="128" t="s">
        <v>299</v>
      </c>
      <c r="C33" s="128" t="s">
        <v>298</v>
      </c>
      <c r="D33" s="128" t="s">
        <v>46</v>
      </c>
      <c r="E33" s="128" t="s">
        <v>96</v>
      </c>
      <c r="F33" s="128" t="s">
        <v>97</v>
      </c>
      <c r="G33" s="128" t="s">
        <v>248</v>
      </c>
      <c r="H33" s="128" t="s">
        <v>249</v>
      </c>
      <c r="I33" s="129">
        <v>75000</v>
      </c>
      <c r="J33" s="129">
        <v>75000</v>
      </c>
      <c r="K33" s="129">
        <v>75000</v>
      </c>
      <c r="L33" s="129"/>
      <c r="M33" s="129"/>
      <c r="N33" s="128"/>
      <c r="O33" s="128"/>
      <c r="P33" s="128"/>
      <c r="Q33" s="129"/>
      <c r="R33" s="129"/>
      <c r="S33" s="129"/>
      <c r="T33" s="129"/>
      <c r="U33" s="129"/>
      <c r="V33" s="129"/>
      <c r="W33" s="129"/>
    </row>
    <row r="34" ht="52.5" customHeight="1" outlineLevel="1" spans="1:23">
      <c r="A34" s="128" t="s">
        <v>287</v>
      </c>
      <c r="B34" s="128" t="s">
        <v>299</v>
      </c>
      <c r="C34" s="128" t="s">
        <v>298</v>
      </c>
      <c r="D34" s="128" t="s">
        <v>46</v>
      </c>
      <c r="E34" s="128" t="s">
        <v>96</v>
      </c>
      <c r="F34" s="128" t="s">
        <v>97</v>
      </c>
      <c r="G34" s="128" t="s">
        <v>300</v>
      </c>
      <c r="H34" s="128" t="s">
        <v>301</v>
      </c>
      <c r="I34" s="129">
        <v>10000</v>
      </c>
      <c r="J34" s="129">
        <v>10000</v>
      </c>
      <c r="K34" s="129">
        <v>10000</v>
      </c>
      <c r="L34" s="129"/>
      <c r="M34" s="129"/>
      <c r="N34" s="128"/>
      <c r="O34" s="128"/>
      <c r="P34" s="128"/>
      <c r="Q34" s="129"/>
      <c r="R34" s="129"/>
      <c r="S34" s="129"/>
      <c r="T34" s="129"/>
      <c r="U34" s="129"/>
      <c r="V34" s="129"/>
      <c r="W34" s="129"/>
    </row>
    <row r="35" ht="52.5" customHeight="1" outlineLevel="1" spans="1:23">
      <c r="A35" s="128" t="s">
        <v>287</v>
      </c>
      <c r="B35" s="128" t="s">
        <v>299</v>
      </c>
      <c r="C35" s="128" t="s">
        <v>298</v>
      </c>
      <c r="D35" s="128" t="s">
        <v>46</v>
      </c>
      <c r="E35" s="128" t="s">
        <v>96</v>
      </c>
      <c r="F35" s="128" t="s">
        <v>97</v>
      </c>
      <c r="G35" s="128" t="s">
        <v>296</v>
      </c>
      <c r="H35" s="128" t="s">
        <v>297</v>
      </c>
      <c r="I35" s="129">
        <v>4400</v>
      </c>
      <c r="J35" s="129">
        <v>4400</v>
      </c>
      <c r="K35" s="129">
        <v>4400</v>
      </c>
      <c r="L35" s="129"/>
      <c r="M35" s="129"/>
      <c r="N35" s="128"/>
      <c r="O35" s="128"/>
      <c r="P35" s="128"/>
      <c r="Q35" s="129"/>
      <c r="R35" s="129"/>
      <c r="S35" s="129"/>
      <c r="T35" s="129"/>
      <c r="U35" s="129"/>
      <c r="V35" s="129"/>
      <c r="W35" s="129"/>
    </row>
    <row r="36" ht="52.5" customHeight="1" outlineLevel="1" spans="1:23">
      <c r="A36" s="128" t="s">
        <v>287</v>
      </c>
      <c r="B36" s="128" t="s">
        <v>299</v>
      </c>
      <c r="C36" s="128" t="s">
        <v>298</v>
      </c>
      <c r="D36" s="128" t="s">
        <v>46</v>
      </c>
      <c r="E36" s="128" t="s">
        <v>96</v>
      </c>
      <c r="F36" s="128" t="s">
        <v>97</v>
      </c>
      <c r="G36" s="128" t="s">
        <v>270</v>
      </c>
      <c r="H36" s="128" t="s">
        <v>271</v>
      </c>
      <c r="I36" s="129">
        <v>3000</v>
      </c>
      <c r="J36" s="129">
        <v>3000</v>
      </c>
      <c r="K36" s="129">
        <v>3000</v>
      </c>
      <c r="L36" s="129"/>
      <c r="M36" s="129"/>
      <c r="N36" s="128"/>
      <c r="O36" s="128"/>
      <c r="P36" s="128"/>
      <c r="Q36" s="129"/>
      <c r="R36" s="129"/>
      <c r="S36" s="129"/>
      <c r="T36" s="129"/>
      <c r="U36" s="129"/>
      <c r="V36" s="129"/>
      <c r="W36" s="129"/>
    </row>
    <row r="37" ht="52.5" customHeight="1" outlineLevel="1" spans="1:23">
      <c r="A37" s="128" t="s">
        <v>287</v>
      </c>
      <c r="B37" s="128" t="s">
        <v>299</v>
      </c>
      <c r="C37" s="128" t="s">
        <v>298</v>
      </c>
      <c r="D37" s="128" t="s">
        <v>46</v>
      </c>
      <c r="E37" s="128" t="s">
        <v>96</v>
      </c>
      <c r="F37" s="128" t="s">
        <v>97</v>
      </c>
      <c r="G37" s="128" t="s">
        <v>254</v>
      </c>
      <c r="H37" s="128" t="s">
        <v>255</v>
      </c>
      <c r="I37" s="129">
        <v>30000</v>
      </c>
      <c r="J37" s="129">
        <v>30000</v>
      </c>
      <c r="K37" s="129">
        <v>30000</v>
      </c>
      <c r="L37" s="129"/>
      <c r="M37" s="129"/>
      <c r="N37" s="128"/>
      <c r="O37" s="128"/>
      <c r="P37" s="128"/>
      <c r="Q37" s="129"/>
      <c r="R37" s="129"/>
      <c r="S37" s="129"/>
      <c r="T37" s="129"/>
      <c r="U37" s="129"/>
      <c r="V37" s="129"/>
      <c r="W37" s="129"/>
    </row>
    <row r="38" ht="52.5" customHeight="1" outlineLevel="1" spans="1:23">
      <c r="A38" s="128" t="s">
        <v>287</v>
      </c>
      <c r="B38" s="128" t="s">
        <v>299</v>
      </c>
      <c r="C38" s="128" t="s">
        <v>298</v>
      </c>
      <c r="D38" s="128" t="s">
        <v>46</v>
      </c>
      <c r="E38" s="128" t="s">
        <v>96</v>
      </c>
      <c r="F38" s="128" t="s">
        <v>97</v>
      </c>
      <c r="G38" s="128" t="s">
        <v>254</v>
      </c>
      <c r="H38" s="128" t="s">
        <v>255</v>
      </c>
      <c r="I38" s="129">
        <v>2000</v>
      </c>
      <c r="J38" s="129">
        <v>2000</v>
      </c>
      <c r="K38" s="129">
        <v>2000</v>
      </c>
      <c r="L38" s="129"/>
      <c r="M38" s="129"/>
      <c r="N38" s="128"/>
      <c r="O38" s="128"/>
      <c r="P38" s="128"/>
      <c r="Q38" s="129"/>
      <c r="R38" s="129"/>
      <c r="S38" s="129"/>
      <c r="T38" s="129"/>
      <c r="U38" s="129"/>
      <c r="V38" s="129"/>
      <c r="W38" s="129"/>
    </row>
    <row r="39" ht="52.5" customHeight="1" outlineLevel="1" spans="1:23">
      <c r="A39" s="128" t="s">
        <v>287</v>
      </c>
      <c r="B39" s="128" t="s">
        <v>299</v>
      </c>
      <c r="C39" s="128" t="s">
        <v>298</v>
      </c>
      <c r="D39" s="128" t="s">
        <v>46</v>
      </c>
      <c r="E39" s="128" t="s">
        <v>96</v>
      </c>
      <c r="F39" s="128" t="s">
        <v>97</v>
      </c>
      <c r="G39" s="128" t="s">
        <v>254</v>
      </c>
      <c r="H39" s="128" t="s">
        <v>255</v>
      </c>
      <c r="I39" s="129">
        <v>14500</v>
      </c>
      <c r="J39" s="129">
        <v>14500</v>
      </c>
      <c r="K39" s="129">
        <v>14500</v>
      </c>
      <c r="L39" s="129"/>
      <c r="M39" s="129"/>
      <c r="N39" s="128"/>
      <c r="O39" s="128"/>
      <c r="P39" s="128"/>
      <c r="Q39" s="129"/>
      <c r="R39" s="129"/>
      <c r="S39" s="129"/>
      <c r="T39" s="129"/>
      <c r="U39" s="129"/>
      <c r="V39" s="129"/>
      <c r="W39" s="129"/>
    </row>
    <row r="40" ht="52.5" customHeight="1" spans="1:23">
      <c r="A40" s="128"/>
      <c r="B40" s="128"/>
      <c r="C40" s="128" t="s">
        <v>302</v>
      </c>
      <c r="D40" s="128"/>
      <c r="E40" s="128"/>
      <c r="F40" s="128"/>
      <c r="G40" s="128"/>
      <c r="H40" s="128"/>
      <c r="I40" s="129">
        <v>268800</v>
      </c>
      <c r="J40" s="129">
        <v>268800</v>
      </c>
      <c r="K40" s="129">
        <v>268800</v>
      </c>
      <c r="L40" s="129"/>
      <c r="M40" s="129"/>
      <c r="N40" s="128"/>
      <c r="O40" s="128"/>
      <c r="P40" s="128"/>
      <c r="Q40" s="129"/>
      <c r="R40" s="129"/>
      <c r="S40" s="129"/>
      <c r="T40" s="129"/>
      <c r="U40" s="129"/>
      <c r="V40" s="129"/>
      <c r="W40" s="129"/>
    </row>
    <row r="41" ht="52.5" customHeight="1" outlineLevel="1" spans="1:23">
      <c r="A41" s="128" t="s">
        <v>287</v>
      </c>
      <c r="B41" s="128" t="s">
        <v>303</v>
      </c>
      <c r="C41" s="128" t="s">
        <v>302</v>
      </c>
      <c r="D41" s="128" t="s">
        <v>46</v>
      </c>
      <c r="E41" s="128" t="s">
        <v>96</v>
      </c>
      <c r="F41" s="128" t="s">
        <v>97</v>
      </c>
      <c r="G41" s="128" t="s">
        <v>289</v>
      </c>
      <c r="H41" s="128" t="s">
        <v>290</v>
      </c>
      <c r="I41" s="129">
        <v>18000</v>
      </c>
      <c r="J41" s="129">
        <v>18000</v>
      </c>
      <c r="K41" s="129">
        <v>18000</v>
      </c>
      <c r="L41" s="129"/>
      <c r="M41" s="129"/>
      <c r="N41" s="128"/>
      <c r="O41" s="128"/>
      <c r="P41" s="128"/>
      <c r="Q41" s="129"/>
      <c r="R41" s="129"/>
      <c r="S41" s="129"/>
      <c r="T41" s="129"/>
      <c r="U41" s="129"/>
      <c r="V41" s="129"/>
      <c r="W41" s="129"/>
    </row>
    <row r="42" ht="52.5" customHeight="1" outlineLevel="1" spans="1:23">
      <c r="A42" s="128" t="s">
        <v>287</v>
      </c>
      <c r="B42" s="128" t="s">
        <v>303</v>
      </c>
      <c r="C42" s="128" t="s">
        <v>302</v>
      </c>
      <c r="D42" s="128" t="s">
        <v>46</v>
      </c>
      <c r="E42" s="128" t="s">
        <v>96</v>
      </c>
      <c r="F42" s="128" t="s">
        <v>97</v>
      </c>
      <c r="G42" s="128" t="s">
        <v>293</v>
      </c>
      <c r="H42" s="128" t="s">
        <v>294</v>
      </c>
      <c r="I42" s="129">
        <v>2700</v>
      </c>
      <c r="J42" s="129">
        <v>2700</v>
      </c>
      <c r="K42" s="129">
        <v>2700</v>
      </c>
      <c r="L42" s="129"/>
      <c r="M42" s="129"/>
      <c r="N42" s="128"/>
      <c r="O42" s="128"/>
      <c r="P42" s="128"/>
      <c r="Q42" s="129"/>
      <c r="R42" s="129"/>
      <c r="S42" s="129"/>
      <c r="T42" s="129"/>
      <c r="U42" s="129"/>
      <c r="V42" s="129"/>
      <c r="W42" s="129"/>
    </row>
    <row r="43" ht="52.5" customHeight="1" outlineLevel="1" spans="1:23">
      <c r="A43" s="128" t="s">
        <v>287</v>
      </c>
      <c r="B43" s="128" t="s">
        <v>303</v>
      </c>
      <c r="C43" s="128" t="s">
        <v>302</v>
      </c>
      <c r="D43" s="128" t="s">
        <v>46</v>
      </c>
      <c r="E43" s="128" t="s">
        <v>96</v>
      </c>
      <c r="F43" s="128" t="s">
        <v>97</v>
      </c>
      <c r="G43" s="128" t="s">
        <v>295</v>
      </c>
      <c r="H43" s="128" t="s">
        <v>178</v>
      </c>
      <c r="I43" s="129">
        <v>2000</v>
      </c>
      <c r="J43" s="129">
        <v>2000</v>
      </c>
      <c r="K43" s="129">
        <v>2000</v>
      </c>
      <c r="L43" s="129"/>
      <c r="M43" s="129"/>
      <c r="N43" s="128"/>
      <c r="O43" s="128"/>
      <c r="P43" s="128"/>
      <c r="Q43" s="129"/>
      <c r="R43" s="129"/>
      <c r="S43" s="129"/>
      <c r="T43" s="129"/>
      <c r="U43" s="129"/>
      <c r="V43" s="129"/>
      <c r="W43" s="129"/>
    </row>
    <row r="44" ht="52.5" customHeight="1" outlineLevel="1" spans="1:23">
      <c r="A44" s="128" t="s">
        <v>287</v>
      </c>
      <c r="B44" s="128" t="s">
        <v>303</v>
      </c>
      <c r="C44" s="128" t="s">
        <v>302</v>
      </c>
      <c r="D44" s="128" t="s">
        <v>46</v>
      </c>
      <c r="E44" s="128" t="s">
        <v>96</v>
      </c>
      <c r="F44" s="128" t="s">
        <v>97</v>
      </c>
      <c r="G44" s="128" t="s">
        <v>300</v>
      </c>
      <c r="H44" s="128" t="s">
        <v>301</v>
      </c>
      <c r="I44" s="129">
        <v>164000</v>
      </c>
      <c r="J44" s="129">
        <v>164000</v>
      </c>
      <c r="K44" s="129">
        <v>164000</v>
      </c>
      <c r="L44" s="129"/>
      <c r="M44" s="129"/>
      <c r="N44" s="128"/>
      <c r="O44" s="128"/>
      <c r="P44" s="128"/>
      <c r="Q44" s="129"/>
      <c r="R44" s="129"/>
      <c r="S44" s="129"/>
      <c r="T44" s="129"/>
      <c r="U44" s="129"/>
      <c r="V44" s="129"/>
      <c r="W44" s="129"/>
    </row>
    <row r="45" ht="52.5" customHeight="1" outlineLevel="1" spans="1:23">
      <c r="A45" s="128" t="s">
        <v>287</v>
      </c>
      <c r="B45" s="128" t="s">
        <v>303</v>
      </c>
      <c r="C45" s="128" t="s">
        <v>302</v>
      </c>
      <c r="D45" s="128" t="s">
        <v>46</v>
      </c>
      <c r="E45" s="128" t="s">
        <v>96</v>
      </c>
      <c r="F45" s="128" t="s">
        <v>97</v>
      </c>
      <c r="G45" s="128" t="s">
        <v>300</v>
      </c>
      <c r="H45" s="128" t="s">
        <v>301</v>
      </c>
      <c r="I45" s="129">
        <v>64500</v>
      </c>
      <c r="J45" s="129">
        <v>64500</v>
      </c>
      <c r="K45" s="129">
        <v>64500</v>
      </c>
      <c r="L45" s="129"/>
      <c r="M45" s="129"/>
      <c r="N45" s="128"/>
      <c r="O45" s="128"/>
      <c r="P45" s="128"/>
      <c r="Q45" s="129"/>
      <c r="R45" s="129"/>
      <c r="S45" s="129"/>
      <c r="T45" s="129"/>
      <c r="U45" s="129"/>
      <c r="V45" s="129"/>
      <c r="W45" s="129"/>
    </row>
    <row r="46" ht="52.5" customHeight="1" outlineLevel="1" spans="1:23">
      <c r="A46" s="128" t="s">
        <v>287</v>
      </c>
      <c r="B46" s="128" t="s">
        <v>303</v>
      </c>
      <c r="C46" s="128" t="s">
        <v>302</v>
      </c>
      <c r="D46" s="128" t="s">
        <v>46</v>
      </c>
      <c r="E46" s="128" t="s">
        <v>96</v>
      </c>
      <c r="F46" s="128" t="s">
        <v>97</v>
      </c>
      <c r="G46" s="128" t="s">
        <v>254</v>
      </c>
      <c r="H46" s="128" t="s">
        <v>255</v>
      </c>
      <c r="I46" s="129">
        <v>7000</v>
      </c>
      <c r="J46" s="129">
        <v>7000</v>
      </c>
      <c r="K46" s="129">
        <v>7000</v>
      </c>
      <c r="L46" s="129"/>
      <c r="M46" s="129"/>
      <c r="N46" s="128"/>
      <c r="O46" s="128"/>
      <c r="P46" s="128"/>
      <c r="Q46" s="129"/>
      <c r="R46" s="129"/>
      <c r="S46" s="129"/>
      <c r="T46" s="129"/>
      <c r="U46" s="129"/>
      <c r="V46" s="129"/>
      <c r="W46" s="129"/>
    </row>
    <row r="47" ht="52.5" customHeight="1" outlineLevel="1" spans="1:23">
      <c r="A47" s="128" t="s">
        <v>287</v>
      </c>
      <c r="B47" s="128" t="s">
        <v>303</v>
      </c>
      <c r="C47" s="128" t="s">
        <v>302</v>
      </c>
      <c r="D47" s="128" t="s">
        <v>46</v>
      </c>
      <c r="E47" s="128" t="s">
        <v>96</v>
      </c>
      <c r="F47" s="128" t="s">
        <v>97</v>
      </c>
      <c r="G47" s="128" t="s">
        <v>254</v>
      </c>
      <c r="H47" s="128" t="s">
        <v>255</v>
      </c>
      <c r="I47" s="129">
        <v>10600</v>
      </c>
      <c r="J47" s="129">
        <v>10600</v>
      </c>
      <c r="K47" s="129">
        <v>10600</v>
      </c>
      <c r="L47" s="129"/>
      <c r="M47" s="129"/>
      <c r="N47" s="128"/>
      <c r="O47" s="128"/>
      <c r="P47" s="128"/>
      <c r="Q47" s="129"/>
      <c r="R47" s="129"/>
      <c r="S47" s="129"/>
      <c r="T47" s="129"/>
      <c r="U47" s="129"/>
      <c r="V47" s="129"/>
      <c r="W47" s="129"/>
    </row>
    <row r="48" ht="52.5" customHeight="1" spans="1:23">
      <c r="A48" s="128"/>
      <c r="B48" s="128"/>
      <c r="C48" s="128" t="s">
        <v>304</v>
      </c>
      <c r="D48" s="128"/>
      <c r="E48" s="128"/>
      <c r="F48" s="128"/>
      <c r="G48" s="128"/>
      <c r="H48" s="128"/>
      <c r="I48" s="129">
        <v>90000</v>
      </c>
      <c r="J48" s="129">
        <v>90000</v>
      </c>
      <c r="K48" s="129">
        <v>90000</v>
      </c>
      <c r="L48" s="129"/>
      <c r="M48" s="129"/>
      <c r="N48" s="128"/>
      <c r="O48" s="128"/>
      <c r="P48" s="128"/>
      <c r="Q48" s="129"/>
      <c r="R48" s="129"/>
      <c r="S48" s="129"/>
      <c r="T48" s="129"/>
      <c r="U48" s="129"/>
      <c r="V48" s="129"/>
      <c r="W48" s="129"/>
    </row>
    <row r="49" ht="52.5" customHeight="1" outlineLevel="1" spans="1:23">
      <c r="A49" s="128" t="s">
        <v>287</v>
      </c>
      <c r="B49" s="128" t="s">
        <v>305</v>
      </c>
      <c r="C49" s="128" t="s">
        <v>304</v>
      </c>
      <c r="D49" s="128" t="s">
        <v>46</v>
      </c>
      <c r="E49" s="128" t="s">
        <v>95</v>
      </c>
      <c r="F49" s="128" t="s">
        <v>79</v>
      </c>
      <c r="G49" s="128" t="s">
        <v>242</v>
      </c>
      <c r="H49" s="128" t="s">
        <v>243</v>
      </c>
      <c r="I49" s="129">
        <v>1100</v>
      </c>
      <c r="J49" s="129">
        <v>1100</v>
      </c>
      <c r="K49" s="129">
        <v>1100</v>
      </c>
      <c r="L49" s="129"/>
      <c r="M49" s="129"/>
      <c r="N49" s="128"/>
      <c r="O49" s="128"/>
      <c r="P49" s="128"/>
      <c r="Q49" s="129"/>
      <c r="R49" s="129"/>
      <c r="S49" s="129"/>
      <c r="T49" s="129"/>
      <c r="U49" s="129"/>
      <c r="V49" s="129"/>
      <c r="W49" s="129"/>
    </row>
    <row r="50" ht="52.5" customHeight="1" outlineLevel="1" spans="1:23">
      <c r="A50" s="128" t="s">
        <v>287</v>
      </c>
      <c r="B50" s="128" t="s">
        <v>305</v>
      </c>
      <c r="C50" s="128" t="s">
        <v>304</v>
      </c>
      <c r="D50" s="128" t="s">
        <v>46</v>
      </c>
      <c r="E50" s="128" t="s">
        <v>95</v>
      </c>
      <c r="F50" s="128" t="s">
        <v>79</v>
      </c>
      <c r="G50" s="128" t="s">
        <v>289</v>
      </c>
      <c r="H50" s="128" t="s">
        <v>290</v>
      </c>
      <c r="I50" s="129">
        <v>14400</v>
      </c>
      <c r="J50" s="129">
        <v>14400</v>
      </c>
      <c r="K50" s="129">
        <v>14400</v>
      </c>
      <c r="L50" s="129"/>
      <c r="M50" s="129"/>
      <c r="N50" s="128"/>
      <c r="O50" s="128"/>
      <c r="P50" s="128"/>
      <c r="Q50" s="129"/>
      <c r="R50" s="129"/>
      <c r="S50" s="129"/>
      <c r="T50" s="129"/>
      <c r="U50" s="129"/>
      <c r="V50" s="129"/>
      <c r="W50" s="129"/>
    </row>
    <row r="51" ht="52.5" customHeight="1" outlineLevel="1" spans="1:23">
      <c r="A51" s="128" t="s">
        <v>287</v>
      </c>
      <c r="B51" s="128" t="s">
        <v>305</v>
      </c>
      <c r="C51" s="128" t="s">
        <v>304</v>
      </c>
      <c r="D51" s="128" t="s">
        <v>46</v>
      </c>
      <c r="E51" s="128" t="s">
        <v>95</v>
      </c>
      <c r="F51" s="128" t="s">
        <v>79</v>
      </c>
      <c r="G51" s="128" t="s">
        <v>289</v>
      </c>
      <c r="H51" s="128" t="s">
        <v>290</v>
      </c>
      <c r="I51" s="129">
        <v>63500</v>
      </c>
      <c r="J51" s="129">
        <v>63500</v>
      </c>
      <c r="K51" s="129">
        <v>63500</v>
      </c>
      <c r="L51" s="129"/>
      <c r="M51" s="129"/>
      <c r="N51" s="128"/>
      <c r="O51" s="128"/>
      <c r="P51" s="128"/>
      <c r="Q51" s="129"/>
      <c r="R51" s="129"/>
      <c r="S51" s="129"/>
      <c r="T51" s="129"/>
      <c r="U51" s="129"/>
      <c r="V51" s="129"/>
      <c r="W51" s="129"/>
    </row>
    <row r="52" ht="52.5" customHeight="1" outlineLevel="1" spans="1:23">
      <c r="A52" s="128" t="s">
        <v>287</v>
      </c>
      <c r="B52" s="128" t="s">
        <v>305</v>
      </c>
      <c r="C52" s="128" t="s">
        <v>304</v>
      </c>
      <c r="D52" s="128" t="s">
        <v>46</v>
      </c>
      <c r="E52" s="128" t="s">
        <v>95</v>
      </c>
      <c r="F52" s="128" t="s">
        <v>79</v>
      </c>
      <c r="G52" s="128" t="s">
        <v>295</v>
      </c>
      <c r="H52" s="128" t="s">
        <v>178</v>
      </c>
      <c r="I52" s="129">
        <v>2000</v>
      </c>
      <c r="J52" s="129">
        <v>2000</v>
      </c>
      <c r="K52" s="129">
        <v>2000</v>
      </c>
      <c r="L52" s="129"/>
      <c r="M52" s="129"/>
      <c r="N52" s="128"/>
      <c r="O52" s="128"/>
      <c r="P52" s="128"/>
      <c r="Q52" s="129"/>
      <c r="R52" s="129"/>
      <c r="S52" s="129"/>
      <c r="T52" s="129"/>
      <c r="U52" s="129"/>
      <c r="V52" s="129"/>
      <c r="W52" s="129"/>
    </row>
    <row r="53" ht="52.5" customHeight="1" outlineLevel="1" spans="1:23">
      <c r="A53" s="128" t="s">
        <v>287</v>
      </c>
      <c r="B53" s="128" t="s">
        <v>305</v>
      </c>
      <c r="C53" s="128" t="s">
        <v>304</v>
      </c>
      <c r="D53" s="128" t="s">
        <v>46</v>
      </c>
      <c r="E53" s="128" t="s">
        <v>95</v>
      </c>
      <c r="F53" s="128" t="s">
        <v>79</v>
      </c>
      <c r="G53" s="128" t="s">
        <v>270</v>
      </c>
      <c r="H53" s="128" t="s">
        <v>271</v>
      </c>
      <c r="I53" s="129">
        <v>9000</v>
      </c>
      <c r="J53" s="129">
        <v>9000</v>
      </c>
      <c r="K53" s="129">
        <v>9000</v>
      </c>
      <c r="L53" s="129"/>
      <c r="M53" s="129"/>
      <c r="N53" s="128"/>
      <c r="O53" s="128"/>
      <c r="P53" s="128"/>
      <c r="Q53" s="129"/>
      <c r="R53" s="129"/>
      <c r="S53" s="129"/>
      <c r="T53" s="129"/>
      <c r="U53" s="129"/>
      <c r="V53" s="129"/>
      <c r="W53" s="129"/>
    </row>
    <row r="54" ht="52.5" customHeight="1" spans="1:23">
      <c r="A54" s="128"/>
      <c r="B54" s="128"/>
      <c r="C54" s="128" t="s">
        <v>306</v>
      </c>
      <c r="D54" s="128"/>
      <c r="E54" s="128"/>
      <c r="F54" s="128"/>
      <c r="G54" s="128"/>
      <c r="H54" s="128"/>
      <c r="I54" s="129">
        <v>706800</v>
      </c>
      <c r="J54" s="129">
        <v>706800</v>
      </c>
      <c r="K54" s="129">
        <v>706800</v>
      </c>
      <c r="L54" s="129"/>
      <c r="M54" s="129"/>
      <c r="N54" s="128"/>
      <c r="O54" s="128"/>
      <c r="P54" s="128"/>
      <c r="Q54" s="129"/>
      <c r="R54" s="129"/>
      <c r="S54" s="129"/>
      <c r="T54" s="129"/>
      <c r="U54" s="129"/>
      <c r="V54" s="129"/>
      <c r="W54" s="129"/>
    </row>
    <row r="55" ht="52.5" customHeight="1" outlineLevel="1" spans="1:23">
      <c r="A55" s="128" t="s">
        <v>287</v>
      </c>
      <c r="B55" s="128" t="s">
        <v>307</v>
      </c>
      <c r="C55" s="128" t="s">
        <v>306</v>
      </c>
      <c r="D55" s="128" t="s">
        <v>46</v>
      </c>
      <c r="E55" s="128" t="s">
        <v>98</v>
      </c>
      <c r="F55" s="128" t="s">
        <v>99</v>
      </c>
      <c r="G55" s="128" t="s">
        <v>242</v>
      </c>
      <c r="H55" s="128" t="s">
        <v>243</v>
      </c>
      <c r="I55" s="129">
        <v>35200</v>
      </c>
      <c r="J55" s="129">
        <v>35200</v>
      </c>
      <c r="K55" s="129">
        <v>35200</v>
      </c>
      <c r="L55" s="129"/>
      <c r="M55" s="129"/>
      <c r="N55" s="128"/>
      <c r="O55" s="128"/>
      <c r="P55" s="128"/>
      <c r="Q55" s="129"/>
      <c r="R55" s="129"/>
      <c r="S55" s="129"/>
      <c r="T55" s="129"/>
      <c r="U55" s="129"/>
      <c r="V55" s="129"/>
      <c r="W55" s="129"/>
    </row>
    <row r="56" ht="52.5" customHeight="1" outlineLevel="1" spans="1:23">
      <c r="A56" s="128" t="s">
        <v>287</v>
      </c>
      <c r="B56" s="128" t="s">
        <v>307</v>
      </c>
      <c r="C56" s="128" t="s">
        <v>306</v>
      </c>
      <c r="D56" s="128" t="s">
        <v>46</v>
      </c>
      <c r="E56" s="128" t="s">
        <v>98</v>
      </c>
      <c r="F56" s="128" t="s">
        <v>99</v>
      </c>
      <c r="G56" s="128" t="s">
        <v>242</v>
      </c>
      <c r="H56" s="128" t="s">
        <v>243</v>
      </c>
      <c r="I56" s="129">
        <v>2560</v>
      </c>
      <c r="J56" s="129">
        <v>2560</v>
      </c>
      <c r="K56" s="129">
        <v>2560</v>
      </c>
      <c r="L56" s="129"/>
      <c r="M56" s="129"/>
      <c r="N56" s="128"/>
      <c r="O56" s="128"/>
      <c r="P56" s="128"/>
      <c r="Q56" s="129"/>
      <c r="R56" s="129"/>
      <c r="S56" s="129"/>
      <c r="T56" s="129"/>
      <c r="U56" s="129"/>
      <c r="V56" s="129"/>
      <c r="W56" s="129"/>
    </row>
    <row r="57" ht="52.5" customHeight="1" outlineLevel="1" spans="1:23">
      <c r="A57" s="128" t="s">
        <v>287</v>
      </c>
      <c r="B57" s="128" t="s">
        <v>307</v>
      </c>
      <c r="C57" s="128" t="s">
        <v>306</v>
      </c>
      <c r="D57" s="128" t="s">
        <v>46</v>
      </c>
      <c r="E57" s="128" t="s">
        <v>98</v>
      </c>
      <c r="F57" s="128" t="s">
        <v>99</v>
      </c>
      <c r="G57" s="128" t="s">
        <v>308</v>
      </c>
      <c r="H57" s="128" t="s">
        <v>309</v>
      </c>
      <c r="I57" s="129">
        <v>7500</v>
      </c>
      <c r="J57" s="129">
        <v>7500</v>
      </c>
      <c r="K57" s="129">
        <v>7500</v>
      </c>
      <c r="L57" s="129"/>
      <c r="M57" s="129"/>
      <c r="N57" s="128"/>
      <c r="O57" s="128"/>
      <c r="P57" s="128"/>
      <c r="Q57" s="129"/>
      <c r="R57" s="129"/>
      <c r="S57" s="129"/>
      <c r="T57" s="129"/>
      <c r="U57" s="129"/>
      <c r="V57" s="129"/>
      <c r="W57" s="129"/>
    </row>
    <row r="58" ht="52.5" customHeight="1" outlineLevel="1" spans="1:23">
      <c r="A58" s="128" t="s">
        <v>287</v>
      </c>
      <c r="B58" s="128" t="s">
        <v>307</v>
      </c>
      <c r="C58" s="128" t="s">
        <v>306</v>
      </c>
      <c r="D58" s="128" t="s">
        <v>46</v>
      </c>
      <c r="E58" s="128" t="s">
        <v>98</v>
      </c>
      <c r="F58" s="128" t="s">
        <v>99</v>
      </c>
      <c r="G58" s="128" t="s">
        <v>310</v>
      </c>
      <c r="H58" s="128" t="s">
        <v>311</v>
      </c>
      <c r="I58" s="129">
        <v>32000</v>
      </c>
      <c r="J58" s="129">
        <v>32000</v>
      </c>
      <c r="K58" s="129">
        <v>32000</v>
      </c>
      <c r="L58" s="129"/>
      <c r="M58" s="129"/>
      <c r="N58" s="128"/>
      <c r="O58" s="128"/>
      <c r="P58" s="128"/>
      <c r="Q58" s="129"/>
      <c r="R58" s="129"/>
      <c r="S58" s="129"/>
      <c r="T58" s="129"/>
      <c r="U58" s="129"/>
      <c r="V58" s="129"/>
      <c r="W58" s="129"/>
    </row>
    <row r="59" ht="52.5" customHeight="1" outlineLevel="1" spans="1:23">
      <c r="A59" s="128" t="s">
        <v>287</v>
      </c>
      <c r="B59" s="128" t="s">
        <v>307</v>
      </c>
      <c r="C59" s="128" t="s">
        <v>306</v>
      </c>
      <c r="D59" s="128" t="s">
        <v>46</v>
      </c>
      <c r="E59" s="128" t="s">
        <v>98</v>
      </c>
      <c r="F59" s="128" t="s">
        <v>99</v>
      </c>
      <c r="G59" s="128" t="s">
        <v>310</v>
      </c>
      <c r="H59" s="128" t="s">
        <v>311</v>
      </c>
      <c r="I59" s="129">
        <v>36000</v>
      </c>
      <c r="J59" s="129">
        <v>36000</v>
      </c>
      <c r="K59" s="129">
        <v>36000</v>
      </c>
      <c r="L59" s="129"/>
      <c r="M59" s="129"/>
      <c r="N59" s="128"/>
      <c r="O59" s="128"/>
      <c r="P59" s="128"/>
      <c r="Q59" s="129"/>
      <c r="R59" s="129"/>
      <c r="S59" s="129"/>
      <c r="T59" s="129"/>
      <c r="U59" s="129"/>
      <c r="V59" s="129"/>
      <c r="W59" s="129"/>
    </row>
    <row r="60" ht="52.5" customHeight="1" outlineLevel="1" spans="1:23">
      <c r="A60" s="128" t="s">
        <v>287</v>
      </c>
      <c r="B60" s="128" t="s">
        <v>307</v>
      </c>
      <c r="C60" s="128" t="s">
        <v>306</v>
      </c>
      <c r="D60" s="128" t="s">
        <v>46</v>
      </c>
      <c r="E60" s="128" t="s">
        <v>98</v>
      </c>
      <c r="F60" s="128" t="s">
        <v>99</v>
      </c>
      <c r="G60" s="128" t="s">
        <v>310</v>
      </c>
      <c r="H60" s="128" t="s">
        <v>311</v>
      </c>
      <c r="I60" s="129">
        <v>8700</v>
      </c>
      <c r="J60" s="129">
        <v>8700</v>
      </c>
      <c r="K60" s="129">
        <v>8700</v>
      </c>
      <c r="L60" s="129"/>
      <c r="M60" s="129"/>
      <c r="N60" s="128"/>
      <c r="O60" s="128"/>
      <c r="P60" s="128"/>
      <c r="Q60" s="129"/>
      <c r="R60" s="129"/>
      <c r="S60" s="129"/>
      <c r="T60" s="129"/>
      <c r="U60" s="129"/>
      <c r="V60" s="129"/>
      <c r="W60" s="129"/>
    </row>
    <row r="61" ht="52.5" customHeight="1" outlineLevel="1" spans="1:23">
      <c r="A61" s="128" t="s">
        <v>287</v>
      </c>
      <c r="B61" s="128" t="s">
        <v>307</v>
      </c>
      <c r="C61" s="128" t="s">
        <v>306</v>
      </c>
      <c r="D61" s="128" t="s">
        <v>46</v>
      </c>
      <c r="E61" s="128" t="s">
        <v>98</v>
      </c>
      <c r="F61" s="128" t="s">
        <v>99</v>
      </c>
      <c r="G61" s="128" t="s">
        <v>310</v>
      </c>
      <c r="H61" s="128" t="s">
        <v>311</v>
      </c>
      <c r="I61" s="129">
        <v>1000</v>
      </c>
      <c r="J61" s="129">
        <v>1000</v>
      </c>
      <c r="K61" s="129">
        <v>1000</v>
      </c>
      <c r="L61" s="129"/>
      <c r="M61" s="129"/>
      <c r="N61" s="128"/>
      <c r="O61" s="128"/>
      <c r="P61" s="128"/>
      <c r="Q61" s="129"/>
      <c r="R61" s="129"/>
      <c r="S61" s="129"/>
      <c r="T61" s="129"/>
      <c r="U61" s="129"/>
      <c r="V61" s="129"/>
      <c r="W61" s="129"/>
    </row>
    <row r="62" ht="52.5" customHeight="1" outlineLevel="1" spans="1:23">
      <c r="A62" s="128" t="s">
        <v>287</v>
      </c>
      <c r="B62" s="128" t="s">
        <v>307</v>
      </c>
      <c r="C62" s="128" t="s">
        <v>306</v>
      </c>
      <c r="D62" s="128" t="s">
        <v>46</v>
      </c>
      <c r="E62" s="128" t="s">
        <v>98</v>
      </c>
      <c r="F62" s="128" t="s">
        <v>99</v>
      </c>
      <c r="G62" s="128" t="s">
        <v>310</v>
      </c>
      <c r="H62" s="128" t="s">
        <v>311</v>
      </c>
      <c r="I62" s="129">
        <v>115200</v>
      </c>
      <c r="J62" s="129">
        <v>115200</v>
      </c>
      <c r="K62" s="129">
        <v>115200</v>
      </c>
      <c r="L62" s="129"/>
      <c r="M62" s="129"/>
      <c r="N62" s="128"/>
      <c r="O62" s="128"/>
      <c r="P62" s="128"/>
      <c r="Q62" s="129"/>
      <c r="R62" s="129"/>
      <c r="S62" s="129"/>
      <c r="T62" s="129"/>
      <c r="U62" s="129"/>
      <c r="V62" s="129"/>
      <c r="W62" s="129"/>
    </row>
    <row r="63" ht="52.5" customHeight="1" outlineLevel="1" spans="1:23">
      <c r="A63" s="128" t="s">
        <v>287</v>
      </c>
      <c r="B63" s="128" t="s">
        <v>307</v>
      </c>
      <c r="C63" s="128" t="s">
        <v>306</v>
      </c>
      <c r="D63" s="128" t="s">
        <v>46</v>
      </c>
      <c r="E63" s="128" t="s">
        <v>98</v>
      </c>
      <c r="F63" s="128" t="s">
        <v>99</v>
      </c>
      <c r="G63" s="128" t="s">
        <v>310</v>
      </c>
      <c r="H63" s="128" t="s">
        <v>311</v>
      </c>
      <c r="I63" s="129">
        <v>1500</v>
      </c>
      <c r="J63" s="129">
        <v>1500</v>
      </c>
      <c r="K63" s="129">
        <v>1500</v>
      </c>
      <c r="L63" s="129"/>
      <c r="M63" s="129"/>
      <c r="N63" s="128"/>
      <c r="O63" s="128"/>
      <c r="P63" s="128"/>
      <c r="Q63" s="129"/>
      <c r="R63" s="129"/>
      <c r="S63" s="129"/>
      <c r="T63" s="129"/>
      <c r="U63" s="129"/>
      <c r="V63" s="129"/>
      <c r="W63" s="129"/>
    </row>
    <row r="64" ht="52.5" customHeight="1" outlineLevel="1" spans="1:23">
      <c r="A64" s="128" t="s">
        <v>287</v>
      </c>
      <c r="B64" s="128" t="s">
        <v>307</v>
      </c>
      <c r="C64" s="128" t="s">
        <v>306</v>
      </c>
      <c r="D64" s="128" t="s">
        <v>46</v>
      </c>
      <c r="E64" s="128" t="s">
        <v>98</v>
      </c>
      <c r="F64" s="128" t="s">
        <v>99</v>
      </c>
      <c r="G64" s="128" t="s">
        <v>310</v>
      </c>
      <c r="H64" s="128" t="s">
        <v>311</v>
      </c>
      <c r="I64" s="129">
        <v>3000</v>
      </c>
      <c r="J64" s="129">
        <v>3000</v>
      </c>
      <c r="K64" s="129">
        <v>3000</v>
      </c>
      <c r="L64" s="129"/>
      <c r="M64" s="129"/>
      <c r="N64" s="128"/>
      <c r="O64" s="128"/>
      <c r="P64" s="128"/>
      <c r="Q64" s="129"/>
      <c r="R64" s="129"/>
      <c r="S64" s="129"/>
      <c r="T64" s="129"/>
      <c r="U64" s="129"/>
      <c r="V64" s="129"/>
      <c r="W64" s="129"/>
    </row>
    <row r="65" ht="52.5" customHeight="1" outlineLevel="1" spans="1:23">
      <c r="A65" s="128" t="s">
        <v>287</v>
      </c>
      <c r="B65" s="128" t="s">
        <v>307</v>
      </c>
      <c r="C65" s="128" t="s">
        <v>306</v>
      </c>
      <c r="D65" s="128" t="s">
        <v>46</v>
      </c>
      <c r="E65" s="128" t="s">
        <v>98</v>
      </c>
      <c r="F65" s="128" t="s">
        <v>99</v>
      </c>
      <c r="G65" s="128" t="s">
        <v>289</v>
      </c>
      <c r="H65" s="128" t="s">
        <v>290</v>
      </c>
      <c r="I65" s="129">
        <v>260000</v>
      </c>
      <c r="J65" s="129">
        <v>260000</v>
      </c>
      <c r="K65" s="129">
        <v>260000</v>
      </c>
      <c r="L65" s="129"/>
      <c r="M65" s="129"/>
      <c r="N65" s="128"/>
      <c r="O65" s="128"/>
      <c r="P65" s="128"/>
      <c r="Q65" s="129"/>
      <c r="R65" s="129"/>
      <c r="S65" s="129"/>
      <c r="T65" s="129"/>
      <c r="U65" s="129"/>
      <c r="V65" s="129"/>
      <c r="W65" s="129"/>
    </row>
    <row r="66" ht="52.5" customHeight="1" outlineLevel="1" spans="1:23">
      <c r="A66" s="128" t="s">
        <v>287</v>
      </c>
      <c r="B66" s="128" t="s">
        <v>307</v>
      </c>
      <c r="C66" s="128" t="s">
        <v>306</v>
      </c>
      <c r="D66" s="128" t="s">
        <v>46</v>
      </c>
      <c r="E66" s="128" t="s">
        <v>98</v>
      </c>
      <c r="F66" s="128" t="s">
        <v>99</v>
      </c>
      <c r="G66" s="128" t="s">
        <v>312</v>
      </c>
      <c r="H66" s="128" t="s">
        <v>313</v>
      </c>
      <c r="I66" s="129">
        <v>12750</v>
      </c>
      <c r="J66" s="129">
        <v>12750</v>
      </c>
      <c r="K66" s="129">
        <v>12750</v>
      </c>
      <c r="L66" s="129"/>
      <c r="M66" s="129"/>
      <c r="N66" s="128"/>
      <c r="O66" s="128"/>
      <c r="P66" s="128"/>
      <c r="Q66" s="129"/>
      <c r="R66" s="129"/>
      <c r="S66" s="129"/>
      <c r="T66" s="129"/>
      <c r="U66" s="129"/>
      <c r="V66" s="129"/>
      <c r="W66" s="129"/>
    </row>
    <row r="67" ht="52.5" customHeight="1" outlineLevel="1" spans="1:23">
      <c r="A67" s="128" t="s">
        <v>287</v>
      </c>
      <c r="B67" s="128" t="s">
        <v>307</v>
      </c>
      <c r="C67" s="128" t="s">
        <v>306</v>
      </c>
      <c r="D67" s="128" t="s">
        <v>46</v>
      </c>
      <c r="E67" s="128" t="s">
        <v>98</v>
      </c>
      <c r="F67" s="128" t="s">
        <v>99</v>
      </c>
      <c r="G67" s="128" t="s">
        <v>291</v>
      </c>
      <c r="H67" s="128" t="s">
        <v>292</v>
      </c>
      <c r="I67" s="129">
        <v>16800</v>
      </c>
      <c r="J67" s="129">
        <v>16800</v>
      </c>
      <c r="K67" s="129">
        <v>16800</v>
      </c>
      <c r="L67" s="129"/>
      <c r="M67" s="129"/>
      <c r="N67" s="128"/>
      <c r="O67" s="128"/>
      <c r="P67" s="128"/>
      <c r="Q67" s="129"/>
      <c r="R67" s="129"/>
      <c r="S67" s="129"/>
      <c r="T67" s="129"/>
      <c r="U67" s="129"/>
      <c r="V67" s="129"/>
      <c r="W67" s="129"/>
    </row>
    <row r="68" ht="52.5" customHeight="1" outlineLevel="1" spans="1:23">
      <c r="A68" s="128" t="s">
        <v>287</v>
      </c>
      <c r="B68" s="128" t="s">
        <v>307</v>
      </c>
      <c r="C68" s="128" t="s">
        <v>306</v>
      </c>
      <c r="D68" s="128" t="s">
        <v>46</v>
      </c>
      <c r="E68" s="128" t="s">
        <v>98</v>
      </c>
      <c r="F68" s="128" t="s">
        <v>99</v>
      </c>
      <c r="G68" s="128" t="s">
        <v>293</v>
      </c>
      <c r="H68" s="128" t="s">
        <v>294</v>
      </c>
      <c r="I68" s="129">
        <v>10590</v>
      </c>
      <c r="J68" s="129">
        <v>10590</v>
      </c>
      <c r="K68" s="129">
        <v>10590</v>
      </c>
      <c r="L68" s="129"/>
      <c r="M68" s="129"/>
      <c r="N68" s="128"/>
      <c r="O68" s="128"/>
      <c r="P68" s="128"/>
      <c r="Q68" s="129"/>
      <c r="R68" s="129"/>
      <c r="S68" s="129"/>
      <c r="T68" s="129"/>
      <c r="U68" s="129"/>
      <c r="V68" s="129"/>
      <c r="W68" s="129"/>
    </row>
    <row r="69" ht="52.5" customHeight="1" outlineLevel="1" spans="1:23">
      <c r="A69" s="128" t="s">
        <v>287</v>
      </c>
      <c r="B69" s="128" t="s">
        <v>307</v>
      </c>
      <c r="C69" s="128" t="s">
        <v>306</v>
      </c>
      <c r="D69" s="128" t="s">
        <v>46</v>
      </c>
      <c r="E69" s="128" t="s">
        <v>98</v>
      </c>
      <c r="F69" s="128" t="s">
        <v>99</v>
      </c>
      <c r="G69" s="128" t="s">
        <v>293</v>
      </c>
      <c r="H69" s="128" t="s">
        <v>294</v>
      </c>
      <c r="I69" s="129">
        <v>39800</v>
      </c>
      <c r="J69" s="129">
        <v>39800</v>
      </c>
      <c r="K69" s="129">
        <v>39800</v>
      </c>
      <c r="L69" s="129"/>
      <c r="M69" s="129"/>
      <c r="N69" s="128"/>
      <c r="O69" s="128"/>
      <c r="P69" s="128"/>
      <c r="Q69" s="129"/>
      <c r="R69" s="129"/>
      <c r="S69" s="129"/>
      <c r="T69" s="129"/>
      <c r="U69" s="129"/>
      <c r="V69" s="129"/>
      <c r="W69" s="129"/>
    </row>
    <row r="70" ht="52.5" customHeight="1" outlineLevel="1" spans="1:23">
      <c r="A70" s="128" t="s">
        <v>287</v>
      </c>
      <c r="B70" s="128" t="s">
        <v>307</v>
      </c>
      <c r="C70" s="128" t="s">
        <v>306</v>
      </c>
      <c r="D70" s="128" t="s">
        <v>46</v>
      </c>
      <c r="E70" s="128" t="s">
        <v>98</v>
      </c>
      <c r="F70" s="128" t="s">
        <v>99</v>
      </c>
      <c r="G70" s="128" t="s">
        <v>293</v>
      </c>
      <c r="H70" s="128" t="s">
        <v>294</v>
      </c>
      <c r="I70" s="129">
        <v>16000</v>
      </c>
      <c r="J70" s="129">
        <v>16000</v>
      </c>
      <c r="K70" s="129">
        <v>16000</v>
      </c>
      <c r="L70" s="129"/>
      <c r="M70" s="129"/>
      <c r="N70" s="128"/>
      <c r="O70" s="128"/>
      <c r="P70" s="128"/>
      <c r="Q70" s="129"/>
      <c r="R70" s="129"/>
      <c r="S70" s="129"/>
      <c r="T70" s="129"/>
      <c r="U70" s="129"/>
      <c r="V70" s="129"/>
      <c r="W70" s="129"/>
    </row>
    <row r="71" ht="52.5" customHeight="1" outlineLevel="1" spans="1:23">
      <c r="A71" s="128" t="s">
        <v>287</v>
      </c>
      <c r="B71" s="128" t="s">
        <v>307</v>
      </c>
      <c r="C71" s="128" t="s">
        <v>306</v>
      </c>
      <c r="D71" s="128" t="s">
        <v>46</v>
      </c>
      <c r="E71" s="128" t="s">
        <v>98</v>
      </c>
      <c r="F71" s="128" t="s">
        <v>99</v>
      </c>
      <c r="G71" s="128" t="s">
        <v>295</v>
      </c>
      <c r="H71" s="128" t="s">
        <v>178</v>
      </c>
      <c r="I71" s="129">
        <v>8000</v>
      </c>
      <c r="J71" s="129">
        <v>8000</v>
      </c>
      <c r="K71" s="129">
        <v>8000</v>
      </c>
      <c r="L71" s="129"/>
      <c r="M71" s="129"/>
      <c r="N71" s="128"/>
      <c r="O71" s="128"/>
      <c r="P71" s="128"/>
      <c r="Q71" s="129"/>
      <c r="R71" s="129"/>
      <c r="S71" s="129"/>
      <c r="T71" s="129"/>
      <c r="U71" s="129"/>
      <c r="V71" s="129"/>
      <c r="W71" s="129"/>
    </row>
    <row r="72" ht="52.5" customHeight="1" outlineLevel="1" spans="1:23">
      <c r="A72" s="128" t="s">
        <v>287</v>
      </c>
      <c r="B72" s="128" t="s">
        <v>307</v>
      </c>
      <c r="C72" s="128" t="s">
        <v>306</v>
      </c>
      <c r="D72" s="128" t="s">
        <v>46</v>
      </c>
      <c r="E72" s="128" t="s">
        <v>98</v>
      </c>
      <c r="F72" s="128" t="s">
        <v>99</v>
      </c>
      <c r="G72" s="128" t="s">
        <v>300</v>
      </c>
      <c r="H72" s="128" t="s">
        <v>301</v>
      </c>
      <c r="I72" s="129">
        <v>20000</v>
      </c>
      <c r="J72" s="129">
        <v>20000</v>
      </c>
      <c r="K72" s="129">
        <v>20000</v>
      </c>
      <c r="L72" s="129"/>
      <c r="M72" s="129"/>
      <c r="N72" s="128"/>
      <c r="O72" s="128"/>
      <c r="P72" s="128"/>
      <c r="Q72" s="129"/>
      <c r="R72" s="129"/>
      <c r="S72" s="129"/>
      <c r="T72" s="129"/>
      <c r="U72" s="129"/>
      <c r="V72" s="129"/>
      <c r="W72" s="129"/>
    </row>
    <row r="73" ht="52.5" customHeight="1" outlineLevel="1" spans="1:23">
      <c r="A73" s="128" t="s">
        <v>287</v>
      </c>
      <c r="B73" s="128" t="s">
        <v>307</v>
      </c>
      <c r="C73" s="128" t="s">
        <v>306</v>
      </c>
      <c r="D73" s="128" t="s">
        <v>46</v>
      </c>
      <c r="E73" s="128" t="s">
        <v>98</v>
      </c>
      <c r="F73" s="128" t="s">
        <v>99</v>
      </c>
      <c r="G73" s="128" t="s">
        <v>296</v>
      </c>
      <c r="H73" s="128" t="s">
        <v>297</v>
      </c>
      <c r="I73" s="129">
        <v>5400</v>
      </c>
      <c r="J73" s="129">
        <v>5400</v>
      </c>
      <c r="K73" s="129">
        <v>5400</v>
      </c>
      <c r="L73" s="129"/>
      <c r="M73" s="129"/>
      <c r="N73" s="128"/>
      <c r="O73" s="128"/>
      <c r="P73" s="128"/>
      <c r="Q73" s="129"/>
      <c r="R73" s="129"/>
      <c r="S73" s="129"/>
      <c r="T73" s="129"/>
      <c r="U73" s="129"/>
      <c r="V73" s="129"/>
      <c r="W73" s="129"/>
    </row>
    <row r="74" ht="52.5" customHeight="1" outlineLevel="1" spans="1:23">
      <c r="A74" s="128" t="s">
        <v>287</v>
      </c>
      <c r="B74" s="128" t="s">
        <v>307</v>
      </c>
      <c r="C74" s="128" t="s">
        <v>306</v>
      </c>
      <c r="D74" s="128" t="s">
        <v>46</v>
      </c>
      <c r="E74" s="128" t="s">
        <v>98</v>
      </c>
      <c r="F74" s="128" t="s">
        <v>99</v>
      </c>
      <c r="G74" s="128" t="s">
        <v>296</v>
      </c>
      <c r="H74" s="128" t="s">
        <v>297</v>
      </c>
      <c r="I74" s="129">
        <v>20000</v>
      </c>
      <c r="J74" s="129">
        <v>20000</v>
      </c>
      <c r="K74" s="129">
        <v>20000</v>
      </c>
      <c r="L74" s="129"/>
      <c r="M74" s="129"/>
      <c r="N74" s="128"/>
      <c r="O74" s="128"/>
      <c r="P74" s="128"/>
      <c r="Q74" s="129"/>
      <c r="R74" s="129"/>
      <c r="S74" s="129"/>
      <c r="T74" s="129"/>
      <c r="U74" s="129"/>
      <c r="V74" s="129"/>
      <c r="W74" s="129"/>
    </row>
    <row r="75" ht="52.5" customHeight="1" outlineLevel="1" spans="1:23">
      <c r="A75" s="128" t="s">
        <v>287</v>
      </c>
      <c r="B75" s="128" t="s">
        <v>307</v>
      </c>
      <c r="C75" s="128" t="s">
        <v>306</v>
      </c>
      <c r="D75" s="128" t="s">
        <v>46</v>
      </c>
      <c r="E75" s="128" t="s">
        <v>98</v>
      </c>
      <c r="F75" s="128" t="s">
        <v>99</v>
      </c>
      <c r="G75" s="128" t="s">
        <v>296</v>
      </c>
      <c r="H75" s="128" t="s">
        <v>297</v>
      </c>
      <c r="I75" s="129">
        <v>20000</v>
      </c>
      <c r="J75" s="129">
        <v>20000</v>
      </c>
      <c r="K75" s="129">
        <v>20000</v>
      </c>
      <c r="L75" s="129"/>
      <c r="M75" s="129"/>
      <c r="N75" s="128"/>
      <c r="O75" s="128"/>
      <c r="P75" s="128"/>
      <c r="Q75" s="129"/>
      <c r="R75" s="129"/>
      <c r="S75" s="129"/>
      <c r="T75" s="129"/>
      <c r="U75" s="129"/>
      <c r="V75" s="129"/>
      <c r="W75" s="129"/>
    </row>
    <row r="76" ht="52.5" customHeight="1" outlineLevel="1" spans="1:23">
      <c r="A76" s="128" t="s">
        <v>287</v>
      </c>
      <c r="B76" s="128" t="s">
        <v>307</v>
      </c>
      <c r="C76" s="128" t="s">
        <v>306</v>
      </c>
      <c r="D76" s="128" t="s">
        <v>46</v>
      </c>
      <c r="E76" s="128" t="s">
        <v>98</v>
      </c>
      <c r="F76" s="128" t="s">
        <v>99</v>
      </c>
      <c r="G76" s="128" t="s">
        <v>296</v>
      </c>
      <c r="H76" s="128" t="s">
        <v>297</v>
      </c>
      <c r="I76" s="129">
        <v>10000</v>
      </c>
      <c r="J76" s="129">
        <v>10000</v>
      </c>
      <c r="K76" s="129">
        <v>10000</v>
      </c>
      <c r="L76" s="129"/>
      <c r="M76" s="129"/>
      <c r="N76" s="128"/>
      <c r="O76" s="128"/>
      <c r="P76" s="128"/>
      <c r="Q76" s="129"/>
      <c r="R76" s="129"/>
      <c r="S76" s="129"/>
      <c r="T76" s="129"/>
      <c r="U76" s="129"/>
      <c r="V76" s="129"/>
      <c r="W76" s="129"/>
    </row>
    <row r="77" ht="52.5" customHeight="1" outlineLevel="1" spans="1:23">
      <c r="A77" s="128" t="s">
        <v>287</v>
      </c>
      <c r="B77" s="128" t="s">
        <v>307</v>
      </c>
      <c r="C77" s="128" t="s">
        <v>306</v>
      </c>
      <c r="D77" s="128" t="s">
        <v>46</v>
      </c>
      <c r="E77" s="128" t="s">
        <v>98</v>
      </c>
      <c r="F77" s="128" t="s">
        <v>99</v>
      </c>
      <c r="G77" s="128" t="s">
        <v>270</v>
      </c>
      <c r="H77" s="128" t="s">
        <v>271</v>
      </c>
      <c r="I77" s="129">
        <v>15000</v>
      </c>
      <c r="J77" s="129">
        <v>15000</v>
      </c>
      <c r="K77" s="129">
        <v>15000</v>
      </c>
      <c r="L77" s="129"/>
      <c r="M77" s="129"/>
      <c r="N77" s="128"/>
      <c r="O77" s="128"/>
      <c r="P77" s="128"/>
      <c r="Q77" s="129"/>
      <c r="R77" s="129"/>
      <c r="S77" s="129"/>
      <c r="T77" s="129"/>
      <c r="U77" s="129"/>
      <c r="V77" s="129"/>
      <c r="W77" s="129"/>
    </row>
    <row r="78" ht="52.5" customHeight="1" outlineLevel="1" spans="1:23">
      <c r="A78" s="128" t="s">
        <v>287</v>
      </c>
      <c r="B78" s="128" t="s">
        <v>307</v>
      </c>
      <c r="C78" s="128" t="s">
        <v>306</v>
      </c>
      <c r="D78" s="128" t="s">
        <v>46</v>
      </c>
      <c r="E78" s="128" t="s">
        <v>98</v>
      </c>
      <c r="F78" s="128" t="s">
        <v>99</v>
      </c>
      <c r="G78" s="128" t="s">
        <v>254</v>
      </c>
      <c r="H78" s="128" t="s">
        <v>255</v>
      </c>
      <c r="I78" s="129">
        <v>5000</v>
      </c>
      <c r="J78" s="129">
        <v>5000</v>
      </c>
      <c r="K78" s="129">
        <v>5000</v>
      </c>
      <c r="L78" s="129"/>
      <c r="M78" s="129"/>
      <c r="N78" s="128"/>
      <c r="O78" s="128"/>
      <c r="P78" s="128"/>
      <c r="Q78" s="129"/>
      <c r="R78" s="129"/>
      <c r="S78" s="129"/>
      <c r="T78" s="129"/>
      <c r="U78" s="129"/>
      <c r="V78" s="129"/>
      <c r="W78" s="129"/>
    </row>
    <row r="79" ht="52.5" customHeight="1" outlineLevel="1" spans="1:23">
      <c r="A79" s="128" t="s">
        <v>287</v>
      </c>
      <c r="B79" s="128" t="s">
        <v>307</v>
      </c>
      <c r="C79" s="128" t="s">
        <v>306</v>
      </c>
      <c r="D79" s="128" t="s">
        <v>46</v>
      </c>
      <c r="E79" s="128" t="s">
        <v>98</v>
      </c>
      <c r="F79" s="128" t="s">
        <v>99</v>
      </c>
      <c r="G79" s="128" t="s">
        <v>314</v>
      </c>
      <c r="H79" s="128" t="s">
        <v>315</v>
      </c>
      <c r="I79" s="129">
        <v>4800</v>
      </c>
      <c r="J79" s="129">
        <v>4800</v>
      </c>
      <c r="K79" s="129">
        <v>4800</v>
      </c>
      <c r="L79" s="129"/>
      <c r="M79" s="129"/>
      <c r="N79" s="128"/>
      <c r="O79" s="128"/>
      <c r="P79" s="128"/>
      <c r="Q79" s="129"/>
      <c r="R79" s="129"/>
      <c r="S79" s="129"/>
      <c r="T79" s="129"/>
      <c r="U79" s="129"/>
      <c r="V79" s="129"/>
      <c r="W79" s="129"/>
    </row>
    <row r="80" ht="52.5" customHeight="1" spans="1:23">
      <c r="A80" s="128"/>
      <c r="B80" s="128"/>
      <c r="C80" s="128" t="s">
        <v>316</v>
      </c>
      <c r="D80" s="128"/>
      <c r="E80" s="128"/>
      <c r="F80" s="128"/>
      <c r="G80" s="128"/>
      <c r="H80" s="128"/>
      <c r="I80" s="129">
        <v>300000</v>
      </c>
      <c r="J80" s="129">
        <v>300000</v>
      </c>
      <c r="K80" s="129">
        <v>300000</v>
      </c>
      <c r="L80" s="129"/>
      <c r="M80" s="129"/>
      <c r="N80" s="128"/>
      <c r="O80" s="128"/>
      <c r="P80" s="128"/>
      <c r="Q80" s="129"/>
      <c r="R80" s="129"/>
      <c r="S80" s="129"/>
      <c r="T80" s="129"/>
      <c r="U80" s="129"/>
      <c r="V80" s="129"/>
      <c r="W80" s="129"/>
    </row>
    <row r="81" ht="52.5" customHeight="1" outlineLevel="1" spans="1:23">
      <c r="A81" s="128" t="s">
        <v>287</v>
      </c>
      <c r="B81" s="128" t="s">
        <v>317</v>
      </c>
      <c r="C81" s="128" t="s">
        <v>316</v>
      </c>
      <c r="D81" s="128" t="s">
        <v>46</v>
      </c>
      <c r="E81" s="128" t="s">
        <v>120</v>
      </c>
      <c r="F81" s="128" t="s">
        <v>121</v>
      </c>
      <c r="G81" s="128" t="s">
        <v>289</v>
      </c>
      <c r="H81" s="128" t="s">
        <v>290</v>
      </c>
      <c r="I81" s="129">
        <v>10800</v>
      </c>
      <c r="J81" s="129">
        <v>10800</v>
      </c>
      <c r="K81" s="129">
        <v>10800</v>
      </c>
      <c r="L81" s="129"/>
      <c r="M81" s="129"/>
      <c r="N81" s="128"/>
      <c r="O81" s="128"/>
      <c r="P81" s="128"/>
      <c r="Q81" s="129"/>
      <c r="R81" s="129"/>
      <c r="S81" s="129"/>
      <c r="T81" s="129"/>
      <c r="U81" s="129"/>
      <c r="V81" s="129"/>
      <c r="W81" s="129"/>
    </row>
    <row r="82" ht="52.5" customHeight="1" outlineLevel="1" spans="1:23">
      <c r="A82" s="128" t="s">
        <v>287</v>
      </c>
      <c r="B82" s="128" t="s">
        <v>317</v>
      </c>
      <c r="C82" s="128" t="s">
        <v>316</v>
      </c>
      <c r="D82" s="128" t="s">
        <v>46</v>
      </c>
      <c r="E82" s="128" t="s">
        <v>120</v>
      </c>
      <c r="F82" s="128" t="s">
        <v>121</v>
      </c>
      <c r="G82" s="128" t="s">
        <v>289</v>
      </c>
      <c r="H82" s="128" t="s">
        <v>290</v>
      </c>
      <c r="I82" s="129">
        <v>18000</v>
      </c>
      <c r="J82" s="129">
        <v>18000</v>
      </c>
      <c r="K82" s="129">
        <v>18000</v>
      </c>
      <c r="L82" s="129"/>
      <c r="M82" s="129"/>
      <c r="N82" s="128"/>
      <c r="O82" s="128"/>
      <c r="P82" s="128"/>
      <c r="Q82" s="129"/>
      <c r="R82" s="129"/>
      <c r="S82" s="129"/>
      <c r="T82" s="129"/>
      <c r="U82" s="129"/>
      <c r="V82" s="129"/>
      <c r="W82" s="129"/>
    </row>
    <row r="83" ht="52.5" customHeight="1" outlineLevel="1" spans="1:23">
      <c r="A83" s="128" t="s">
        <v>287</v>
      </c>
      <c r="B83" s="128" t="s">
        <v>317</v>
      </c>
      <c r="C83" s="128" t="s">
        <v>316</v>
      </c>
      <c r="D83" s="128" t="s">
        <v>46</v>
      </c>
      <c r="E83" s="128" t="s">
        <v>120</v>
      </c>
      <c r="F83" s="128" t="s">
        <v>121</v>
      </c>
      <c r="G83" s="128" t="s">
        <v>293</v>
      </c>
      <c r="H83" s="128" t="s">
        <v>294</v>
      </c>
      <c r="I83" s="129">
        <v>63000</v>
      </c>
      <c r="J83" s="129">
        <v>63000</v>
      </c>
      <c r="K83" s="129">
        <v>63000</v>
      </c>
      <c r="L83" s="129"/>
      <c r="M83" s="129"/>
      <c r="N83" s="128"/>
      <c r="O83" s="128"/>
      <c r="P83" s="128"/>
      <c r="Q83" s="129"/>
      <c r="R83" s="129"/>
      <c r="S83" s="129"/>
      <c r="T83" s="129"/>
      <c r="U83" s="129"/>
      <c r="V83" s="129"/>
      <c r="W83" s="129"/>
    </row>
    <row r="84" ht="52.5" customHeight="1" outlineLevel="1" spans="1:23">
      <c r="A84" s="128" t="s">
        <v>287</v>
      </c>
      <c r="B84" s="128" t="s">
        <v>317</v>
      </c>
      <c r="C84" s="128" t="s">
        <v>316</v>
      </c>
      <c r="D84" s="128" t="s">
        <v>46</v>
      </c>
      <c r="E84" s="128" t="s">
        <v>120</v>
      </c>
      <c r="F84" s="128" t="s">
        <v>121</v>
      </c>
      <c r="G84" s="128" t="s">
        <v>293</v>
      </c>
      <c r="H84" s="128" t="s">
        <v>294</v>
      </c>
      <c r="I84" s="129">
        <v>90000</v>
      </c>
      <c r="J84" s="129">
        <v>90000</v>
      </c>
      <c r="K84" s="129">
        <v>90000</v>
      </c>
      <c r="L84" s="129"/>
      <c r="M84" s="129"/>
      <c r="N84" s="128"/>
      <c r="O84" s="128"/>
      <c r="P84" s="128"/>
      <c r="Q84" s="129"/>
      <c r="R84" s="129"/>
      <c r="S84" s="129"/>
      <c r="T84" s="129"/>
      <c r="U84" s="129"/>
      <c r="V84" s="129"/>
      <c r="W84" s="129"/>
    </row>
    <row r="85" ht="52.5" customHeight="1" outlineLevel="1" spans="1:23">
      <c r="A85" s="128" t="s">
        <v>287</v>
      </c>
      <c r="B85" s="128" t="s">
        <v>317</v>
      </c>
      <c r="C85" s="128" t="s">
        <v>316</v>
      </c>
      <c r="D85" s="128" t="s">
        <v>46</v>
      </c>
      <c r="E85" s="128" t="s">
        <v>120</v>
      </c>
      <c r="F85" s="128" t="s">
        <v>121</v>
      </c>
      <c r="G85" s="128" t="s">
        <v>293</v>
      </c>
      <c r="H85" s="128" t="s">
        <v>294</v>
      </c>
      <c r="I85" s="129">
        <v>55200</v>
      </c>
      <c r="J85" s="129">
        <v>55200</v>
      </c>
      <c r="K85" s="129">
        <v>55200</v>
      </c>
      <c r="L85" s="129"/>
      <c r="M85" s="129"/>
      <c r="N85" s="128"/>
      <c r="O85" s="128"/>
      <c r="P85" s="128"/>
      <c r="Q85" s="129"/>
      <c r="R85" s="129"/>
      <c r="S85" s="129"/>
      <c r="T85" s="129"/>
      <c r="U85" s="129"/>
      <c r="V85" s="129"/>
      <c r="W85" s="129"/>
    </row>
    <row r="86" ht="52.5" customHeight="1" outlineLevel="1" spans="1:23">
      <c r="A86" s="128" t="s">
        <v>287</v>
      </c>
      <c r="B86" s="128" t="s">
        <v>317</v>
      </c>
      <c r="C86" s="128" t="s">
        <v>316</v>
      </c>
      <c r="D86" s="128" t="s">
        <v>46</v>
      </c>
      <c r="E86" s="128" t="s">
        <v>120</v>
      </c>
      <c r="F86" s="128" t="s">
        <v>121</v>
      </c>
      <c r="G86" s="128" t="s">
        <v>300</v>
      </c>
      <c r="H86" s="128" t="s">
        <v>301</v>
      </c>
      <c r="I86" s="129">
        <v>40000</v>
      </c>
      <c r="J86" s="129">
        <v>40000</v>
      </c>
      <c r="K86" s="129">
        <v>40000</v>
      </c>
      <c r="L86" s="129"/>
      <c r="M86" s="129"/>
      <c r="N86" s="128"/>
      <c r="O86" s="128"/>
      <c r="P86" s="128"/>
      <c r="Q86" s="129"/>
      <c r="R86" s="129"/>
      <c r="S86" s="129"/>
      <c r="T86" s="129"/>
      <c r="U86" s="129"/>
      <c r="V86" s="129"/>
      <c r="W86" s="129"/>
    </row>
    <row r="87" ht="52.5" customHeight="1" outlineLevel="1" spans="1:23">
      <c r="A87" s="128" t="s">
        <v>287</v>
      </c>
      <c r="B87" s="128" t="s">
        <v>317</v>
      </c>
      <c r="C87" s="128" t="s">
        <v>316</v>
      </c>
      <c r="D87" s="128" t="s">
        <v>46</v>
      </c>
      <c r="E87" s="128" t="s">
        <v>120</v>
      </c>
      <c r="F87" s="128" t="s">
        <v>121</v>
      </c>
      <c r="G87" s="128" t="s">
        <v>296</v>
      </c>
      <c r="H87" s="128" t="s">
        <v>297</v>
      </c>
      <c r="I87" s="129">
        <v>18000</v>
      </c>
      <c r="J87" s="129">
        <v>18000</v>
      </c>
      <c r="K87" s="129">
        <v>18000</v>
      </c>
      <c r="L87" s="129"/>
      <c r="M87" s="129"/>
      <c r="N87" s="128"/>
      <c r="O87" s="128"/>
      <c r="P87" s="128"/>
      <c r="Q87" s="129"/>
      <c r="R87" s="129"/>
      <c r="S87" s="129"/>
      <c r="T87" s="129"/>
      <c r="U87" s="129"/>
      <c r="V87" s="129"/>
      <c r="W87" s="129"/>
    </row>
    <row r="88" ht="52.5" customHeight="1" outlineLevel="1" spans="1:23">
      <c r="A88" s="128" t="s">
        <v>287</v>
      </c>
      <c r="B88" s="128" t="s">
        <v>317</v>
      </c>
      <c r="C88" s="128" t="s">
        <v>316</v>
      </c>
      <c r="D88" s="128" t="s">
        <v>46</v>
      </c>
      <c r="E88" s="128" t="s">
        <v>120</v>
      </c>
      <c r="F88" s="128" t="s">
        <v>121</v>
      </c>
      <c r="G88" s="128" t="s">
        <v>270</v>
      </c>
      <c r="H88" s="128" t="s">
        <v>271</v>
      </c>
      <c r="I88" s="129">
        <v>5000</v>
      </c>
      <c r="J88" s="129">
        <v>5000</v>
      </c>
      <c r="K88" s="129">
        <v>5000</v>
      </c>
      <c r="L88" s="129"/>
      <c r="M88" s="129"/>
      <c r="N88" s="128"/>
      <c r="O88" s="128"/>
      <c r="P88" s="128"/>
      <c r="Q88" s="129"/>
      <c r="R88" s="129"/>
      <c r="S88" s="129"/>
      <c r="T88" s="129"/>
      <c r="U88" s="129"/>
      <c r="V88" s="129"/>
      <c r="W88" s="129"/>
    </row>
    <row r="89" ht="30" customHeight="1" spans="1:23">
      <c r="A89" s="130" t="s">
        <v>30</v>
      </c>
      <c r="B89" s="130"/>
      <c r="C89" s="130"/>
      <c r="D89" s="130"/>
      <c r="E89" s="130"/>
      <c r="F89" s="130"/>
      <c r="G89" s="130"/>
      <c r="H89" s="130"/>
      <c r="I89" s="129">
        <v>2156380</v>
      </c>
      <c r="J89" s="129">
        <v>2156380</v>
      </c>
      <c r="K89" s="129">
        <v>2156380</v>
      </c>
      <c r="L89" s="129"/>
      <c r="M89" s="129"/>
      <c r="N89" s="129"/>
      <c r="O89" s="129"/>
      <c r="P89" s="129"/>
      <c r="Q89" s="129"/>
      <c r="R89" s="129"/>
      <c r="S89" s="129"/>
      <c r="T89" s="129"/>
      <c r="U89" s="129"/>
      <c r="V89" s="129"/>
      <c r="W89" s="129"/>
    </row>
  </sheetData>
  <mergeCells count="30">
    <mergeCell ref="A1:W1"/>
    <mergeCell ref="A2:W2"/>
    <mergeCell ref="A3:G3"/>
    <mergeCell ref="V3:W3"/>
    <mergeCell ref="J4:M4"/>
    <mergeCell ref="N4:P4"/>
    <mergeCell ref="R4:W4"/>
    <mergeCell ref="J5:K5"/>
    <mergeCell ref="A89:H8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0.432638888888889" bottom="0.66875" header="0.27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1"/>
  <sheetViews>
    <sheetView showZeros="0" tabSelected="1" topLeftCell="A61" workbookViewId="0">
      <selection activeCell="J70" sqref="J70"/>
    </sheetView>
  </sheetViews>
  <sheetFormatPr defaultColWidth="10.287037037037" defaultRowHeight="15" customHeight="1"/>
  <cols>
    <col min="1" max="1" width="12.8981481481481" customWidth="1"/>
    <col min="2" max="2" width="21.1018518518519" customWidth="1"/>
    <col min="3" max="3" width="14.287037037037" customWidth="1"/>
    <col min="4" max="4" width="11.1018518518519" customWidth="1"/>
    <col min="5" max="5" width="20.5092592592593" customWidth="1"/>
    <col min="6" max="6" width="7.7962962962963" customWidth="1"/>
    <col min="7" max="7" width="11.1018518518519" style="114" customWidth="1"/>
    <col min="8" max="8" width="14.287037037037" customWidth="1"/>
    <col min="9" max="9" width="9.7962962962963" customWidth="1"/>
    <col min="10" max="10" width="29.8981481481481" customWidth="1"/>
  </cols>
  <sheetData>
    <row r="1" ht="18.75" customHeight="1" spans="1:10">
      <c r="A1" s="115"/>
      <c r="B1" s="115"/>
      <c r="C1" s="115"/>
      <c r="D1" s="115"/>
      <c r="E1" s="115"/>
      <c r="F1" s="115"/>
      <c r="G1" s="116"/>
      <c r="H1" s="115"/>
      <c r="I1" s="115"/>
      <c r="J1" s="123" t="s">
        <v>318</v>
      </c>
    </row>
    <row r="2" ht="34.5" customHeight="1" spans="1:10">
      <c r="A2" s="117" t="str">
        <f>"2025"&amp;"年项目支出绩效目标表"</f>
        <v>2025年项目支出绩效目标表</v>
      </c>
      <c r="B2" s="117"/>
      <c r="C2" s="117"/>
      <c r="D2" s="117"/>
      <c r="E2" s="117"/>
      <c r="F2" s="117"/>
      <c r="G2" s="117"/>
      <c r="H2" s="117"/>
      <c r="I2" s="117"/>
      <c r="J2" s="117"/>
    </row>
    <row r="3" ht="18.75" customHeight="1" spans="1:10">
      <c r="A3" s="115" t="str">
        <f>"单位名称："&amp;"德宏傣族景颇族自治州卫生健康委员会"</f>
        <v>单位名称：德宏傣族景颇族自治州卫生健康委员会</v>
      </c>
      <c r="B3" s="115"/>
      <c r="C3" s="115"/>
      <c r="D3" s="115"/>
      <c r="E3" s="115"/>
      <c r="F3" s="115"/>
      <c r="G3" s="115"/>
      <c r="H3" s="115"/>
      <c r="I3" s="115"/>
      <c r="J3" s="115"/>
    </row>
    <row r="4" ht="22.5" customHeight="1" spans="1:10">
      <c r="A4" s="118" t="s">
        <v>319</v>
      </c>
      <c r="B4" s="118" t="s">
        <v>320</v>
      </c>
      <c r="C4" s="118" t="s">
        <v>321</v>
      </c>
      <c r="D4" s="118" t="s">
        <v>322</v>
      </c>
      <c r="E4" s="118" t="s">
        <v>323</v>
      </c>
      <c r="F4" s="118" t="s">
        <v>324</v>
      </c>
      <c r="G4" s="118" t="s">
        <v>325</v>
      </c>
      <c r="H4" s="118" t="s">
        <v>326</v>
      </c>
      <c r="I4" s="118" t="s">
        <v>327</v>
      </c>
      <c r="J4" s="118" t="s">
        <v>328</v>
      </c>
    </row>
    <row r="5" ht="22.5" customHeight="1" spans="1:10">
      <c r="A5" s="118" t="s">
        <v>59</v>
      </c>
      <c r="B5" s="118" t="s">
        <v>60</v>
      </c>
      <c r="C5" s="118" t="s">
        <v>61</v>
      </c>
      <c r="D5" s="118" t="s">
        <v>62</v>
      </c>
      <c r="E5" s="118" t="s">
        <v>63</v>
      </c>
      <c r="F5" s="118" t="s">
        <v>64</v>
      </c>
      <c r="G5" s="118" t="s">
        <v>65</v>
      </c>
      <c r="H5" s="118" t="s">
        <v>66</v>
      </c>
      <c r="I5" s="118" t="s">
        <v>67</v>
      </c>
      <c r="J5" s="118" t="s">
        <v>68</v>
      </c>
    </row>
    <row r="6" ht="36" customHeight="1" spans="1:10">
      <c r="A6" s="118" t="s">
        <v>46</v>
      </c>
      <c r="B6" s="118"/>
      <c r="C6" s="118"/>
      <c r="D6" s="118"/>
      <c r="E6" s="118"/>
      <c r="F6" s="118"/>
      <c r="G6" s="118"/>
      <c r="H6" s="118"/>
      <c r="I6" s="118"/>
      <c r="J6" s="118"/>
    </row>
    <row r="7" ht="43" customHeight="1" outlineLevel="1" spans="1:10">
      <c r="A7" s="119" t="s">
        <v>316</v>
      </c>
      <c r="B7" s="120" t="s">
        <v>329</v>
      </c>
      <c r="C7" s="119" t="s">
        <v>330</v>
      </c>
      <c r="D7" s="119" t="s">
        <v>331</v>
      </c>
      <c r="E7" s="119" t="s">
        <v>332</v>
      </c>
      <c r="F7" s="119" t="s">
        <v>333</v>
      </c>
      <c r="G7" s="118" t="s">
        <v>334</v>
      </c>
      <c r="H7" s="118" t="s">
        <v>335</v>
      </c>
      <c r="I7" s="119" t="s">
        <v>336</v>
      </c>
      <c r="J7" s="119" t="s">
        <v>337</v>
      </c>
    </row>
    <row r="8" ht="45" customHeight="1" outlineLevel="1" spans="1:10">
      <c r="A8" s="119" t="s">
        <v>316</v>
      </c>
      <c r="B8" s="119" t="s">
        <v>338</v>
      </c>
      <c r="C8" s="119" t="s">
        <v>330</v>
      </c>
      <c r="D8" s="119" t="s">
        <v>331</v>
      </c>
      <c r="E8" s="119" t="s">
        <v>339</v>
      </c>
      <c r="F8" s="119" t="s">
        <v>333</v>
      </c>
      <c r="G8" s="118" t="s">
        <v>340</v>
      </c>
      <c r="H8" s="118" t="s">
        <v>335</v>
      </c>
      <c r="I8" s="119" t="s">
        <v>336</v>
      </c>
      <c r="J8" s="119" t="s">
        <v>341</v>
      </c>
    </row>
    <row r="9" ht="42" customHeight="1" outlineLevel="1" spans="1:10">
      <c r="A9" s="119" t="s">
        <v>316</v>
      </c>
      <c r="B9" s="119" t="s">
        <v>338</v>
      </c>
      <c r="C9" s="119" t="s">
        <v>330</v>
      </c>
      <c r="D9" s="119" t="s">
        <v>331</v>
      </c>
      <c r="E9" s="119" t="s">
        <v>342</v>
      </c>
      <c r="F9" s="119" t="s">
        <v>333</v>
      </c>
      <c r="G9" s="118" t="s">
        <v>343</v>
      </c>
      <c r="H9" s="118" t="s">
        <v>335</v>
      </c>
      <c r="I9" s="119" t="s">
        <v>336</v>
      </c>
      <c r="J9" s="119" t="s">
        <v>344</v>
      </c>
    </row>
    <row r="10" ht="42" customHeight="1" outlineLevel="1" spans="1:10">
      <c r="A10" s="119" t="s">
        <v>316</v>
      </c>
      <c r="B10" s="119" t="s">
        <v>338</v>
      </c>
      <c r="C10" s="119" t="s">
        <v>330</v>
      </c>
      <c r="D10" s="119" t="s">
        <v>331</v>
      </c>
      <c r="E10" s="119" t="s">
        <v>345</v>
      </c>
      <c r="F10" s="119" t="s">
        <v>346</v>
      </c>
      <c r="G10" s="118" t="s">
        <v>73</v>
      </c>
      <c r="H10" s="118" t="s">
        <v>335</v>
      </c>
      <c r="I10" s="119" t="s">
        <v>336</v>
      </c>
      <c r="J10" s="119" t="s">
        <v>347</v>
      </c>
    </row>
    <row r="11" ht="40" customHeight="1" outlineLevel="1" spans="1:10">
      <c r="A11" s="119" t="s">
        <v>316</v>
      </c>
      <c r="B11" s="119" t="s">
        <v>338</v>
      </c>
      <c r="C11" s="119" t="s">
        <v>330</v>
      </c>
      <c r="D11" s="119" t="s">
        <v>331</v>
      </c>
      <c r="E11" s="119" t="s">
        <v>348</v>
      </c>
      <c r="F11" s="119" t="s">
        <v>346</v>
      </c>
      <c r="G11" s="118" t="s">
        <v>60</v>
      </c>
      <c r="H11" s="118" t="s">
        <v>335</v>
      </c>
      <c r="I11" s="119" t="s">
        <v>349</v>
      </c>
      <c r="J11" s="119" t="s">
        <v>350</v>
      </c>
    </row>
    <row r="12" ht="52.5" customHeight="1" outlineLevel="1" spans="1:10">
      <c r="A12" s="119" t="s">
        <v>316</v>
      </c>
      <c r="B12" s="119" t="s">
        <v>338</v>
      </c>
      <c r="C12" s="119" t="s">
        <v>330</v>
      </c>
      <c r="D12" s="119" t="s">
        <v>351</v>
      </c>
      <c r="E12" s="119" t="s">
        <v>352</v>
      </c>
      <c r="F12" s="119" t="s">
        <v>333</v>
      </c>
      <c r="G12" s="121">
        <v>100</v>
      </c>
      <c r="H12" s="118" t="s">
        <v>335</v>
      </c>
      <c r="I12" s="119" t="s">
        <v>353</v>
      </c>
      <c r="J12" s="120" t="s">
        <v>354</v>
      </c>
    </row>
    <row r="13" ht="42" customHeight="1" outlineLevel="1" spans="1:10">
      <c r="A13" s="119" t="s">
        <v>316</v>
      </c>
      <c r="B13" s="119" t="s">
        <v>338</v>
      </c>
      <c r="C13" s="119" t="s">
        <v>330</v>
      </c>
      <c r="D13" s="119" t="s">
        <v>355</v>
      </c>
      <c r="E13" s="119" t="s">
        <v>356</v>
      </c>
      <c r="F13" s="119" t="s">
        <v>357</v>
      </c>
      <c r="G13" s="118" t="s">
        <v>70</v>
      </c>
      <c r="H13" s="118" t="s">
        <v>335</v>
      </c>
      <c r="I13" s="119" t="s">
        <v>358</v>
      </c>
      <c r="J13" s="119" t="s">
        <v>359</v>
      </c>
    </row>
    <row r="14" ht="41" customHeight="1" outlineLevel="1" spans="1:10">
      <c r="A14" s="119" t="s">
        <v>316</v>
      </c>
      <c r="B14" s="119" t="s">
        <v>338</v>
      </c>
      <c r="C14" s="119" t="s">
        <v>330</v>
      </c>
      <c r="D14" s="119" t="s">
        <v>355</v>
      </c>
      <c r="E14" s="119" t="s">
        <v>360</v>
      </c>
      <c r="F14" s="119" t="s">
        <v>357</v>
      </c>
      <c r="G14" s="118" t="s">
        <v>68</v>
      </c>
      <c r="H14" s="118" t="s">
        <v>335</v>
      </c>
      <c r="I14" s="119" t="s">
        <v>358</v>
      </c>
      <c r="J14" s="119" t="s">
        <v>361</v>
      </c>
    </row>
    <row r="15" ht="41" customHeight="1" outlineLevel="1" spans="1:10">
      <c r="A15" s="119" t="s">
        <v>316</v>
      </c>
      <c r="B15" s="119" t="s">
        <v>338</v>
      </c>
      <c r="C15" s="119" t="s">
        <v>330</v>
      </c>
      <c r="D15" s="119" t="s">
        <v>362</v>
      </c>
      <c r="E15" s="119" t="s">
        <v>363</v>
      </c>
      <c r="F15" s="119" t="s">
        <v>333</v>
      </c>
      <c r="G15" s="118" t="s">
        <v>364</v>
      </c>
      <c r="H15" s="118" t="s">
        <v>365</v>
      </c>
      <c r="I15" s="119" t="s">
        <v>366</v>
      </c>
      <c r="J15" s="119" t="s">
        <v>367</v>
      </c>
    </row>
    <row r="16" ht="52.5" customHeight="1" outlineLevel="1" spans="1:10">
      <c r="A16" s="119" t="s">
        <v>316</v>
      </c>
      <c r="B16" s="119" t="s">
        <v>338</v>
      </c>
      <c r="C16" s="119" t="s">
        <v>368</v>
      </c>
      <c r="D16" s="119" t="s">
        <v>369</v>
      </c>
      <c r="E16" s="119" t="s">
        <v>370</v>
      </c>
      <c r="F16" s="119" t="s">
        <v>346</v>
      </c>
      <c r="G16" s="118" t="s">
        <v>371</v>
      </c>
      <c r="H16" s="118" t="s">
        <v>335</v>
      </c>
      <c r="I16" s="119" t="s">
        <v>358</v>
      </c>
      <c r="J16" s="119" t="s">
        <v>372</v>
      </c>
    </row>
    <row r="17" ht="52.5" customHeight="1" outlineLevel="1" spans="1:10">
      <c r="A17" s="119" t="s">
        <v>316</v>
      </c>
      <c r="B17" s="119" t="s">
        <v>338</v>
      </c>
      <c r="C17" s="119" t="s">
        <v>368</v>
      </c>
      <c r="D17" s="119" t="s">
        <v>369</v>
      </c>
      <c r="E17" s="119" t="s">
        <v>373</v>
      </c>
      <c r="F17" s="119" t="s">
        <v>346</v>
      </c>
      <c r="G17" s="121">
        <v>80</v>
      </c>
      <c r="H17" s="118" t="s">
        <v>335</v>
      </c>
      <c r="I17" s="119" t="s">
        <v>353</v>
      </c>
      <c r="J17" s="119" t="s">
        <v>374</v>
      </c>
    </row>
    <row r="18" ht="63" customHeight="1" outlineLevel="1" spans="1:10">
      <c r="A18" s="119" t="s">
        <v>316</v>
      </c>
      <c r="B18" s="119" t="s">
        <v>338</v>
      </c>
      <c r="C18" s="119" t="s">
        <v>368</v>
      </c>
      <c r="D18" s="119" t="s">
        <v>369</v>
      </c>
      <c r="E18" s="119" t="s">
        <v>352</v>
      </c>
      <c r="F18" s="119" t="s">
        <v>333</v>
      </c>
      <c r="G18" s="121">
        <v>100</v>
      </c>
      <c r="H18" s="118" t="s">
        <v>335</v>
      </c>
      <c r="I18" s="119" t="s">
        <v>353</v>
      </c>
      <c r="J18" s="120" t="s">
        <v>354</v>
      </c>
    </row>
    <row r="19" ht="52.5" customHeight="1" outlineLevel="1" spans="1:10">
      <c r="A19" s="119" t="s">
        <v>316</v>
      </c>
      <c r="B19" s="119" t="s">
        <v>338</v>
      </c>
      <c r="C19" s="119" t="s">
        <v>375</v>
      </c>
      <c r="D19" s="119" t="s">
        <v>376</v>
      </c>
      <c r="E19" s="119" t="s">
        <v>377</v>
      </c>
      <c r="F19" s="119" t="s">
        <v>346</v>
      </c>
      <c r="G19" s="121">
        <v>90</v>
      </c>
      <c r="H19" s="118" t="s">
        <v>335</v>
      </c>
      <c r="I19" s="119" t="s">
        <v>353</v>
      </c>
      <c r="J19" s="120" t="s">
        <v>378</v>
      </c>
    </row>
    <row r="20" ht="52.5" customHeight="1" outlineLevel="1" spans="1:10">
      <c r="A20" s="119" t="s">
        <v>316</v>
      </c>
      <c r="B20" s="119" t="s">
        <v>338</v>
      </c>
      <c r="C20" s="119" t="s">
        <v>375</v>
      </c>
      <c r="D20" s="119" t="s">
        <v>376</v>
      </c>
      <c r="E20" s="119" t="s">
        <v>379</v>
      </c>
      <c r="F20" s="119" t="s">
        <v>346</v>
      </c>
      <c r="G20" s="121">
        <v>90</v>
      </c>
      <c r="H20" s="118" t="s">
        <v>335</v>
      </c>
      <c r="I20" s="119" t="s">
        <v>353</v>
      </c>
      <c r="J20" s="120" t="s">
        <v>380</v>
      </c>
    </row>
    <row r="21" ht="39" customHeight="1" outlineLevel="1" spans="1:10">
      <c r="A21" s="119" t="s">
        <v>306</v>
      </c>
      <c r="B21" s="119" t="s">
        <v>381</v>
      </c>
      <c r="C21" s="119" t="s">
        <v>330</v>
      </c>
      <c r="D21" s="119" t="s">
        <v>331</v>
      </c>
      <c r="E21" s="119" t="s">
        <v>382</v>
      </c>
      <c r="F21" s="119" t="s">
        <v>346</v>
      </c>
      <c r="G21" s="122">
        <v>3</v>
      </c>
      <c r="H21" s="118" t="s">
        <v>335</v>
      </c>
      <c r="I21" s="119" t="s">
        <v>383</v>
      </c>
      <c r="J21" s="119" t="s">
        <v>384</v>
      </c>
    </row>
    <row r="22" ht="42" customHeight="1" outlineLevel="1" spans="1:10">
      <c r="A22" s="119" t="s">
        <v>306</v>
      </c>
      <c r="B22" s="119" t="s">
        <v>381</v>
      </c>
      <c r="C22" s="119" t="s">
        <v>330</v>
      </c>
      <c r="D22" s="119" t="s">
        <v>331</v>
      </c>
      <c r="E22" s="119" t="s">
        <v>385</v>
      </c>
      <c r="F22" s="119" t="s">
        <v>333</v>
      </c>
      <c r="G22" s="122">
        <v>10</v>
      </c>
      <c r="H22" s="118" t="s">
        <v>335</v>
      </c>
      <c r="I22" s="119" t="s">
        <v>386</v>
      </c>
      <c r="J22" s="119" t="s">
        <v>387</v>
      </c>
    </row>
    <row r="23" ht="36" customHeight="1" outlineLevel="1" spans="1:10">
      <c r="A23" s="119" t="s">
        <v>306</v>
      </c>
      <c r="B23" s="119" t="s">
        <v>381</v>
      </c>
      <c r="C23" s="119" t="s">
        <v>330</v>
      </c>
      <c r="D23" s="119" t="s">
        <v>331</v>
      </c>
      <c r="E23" s="119" t="s">
        <v>388</v>
      </c>
      <c r="F23" s="119" t="s">
        <v>333</v>
      </c>
      <c r="G23" s="122">
        <v>90</v>
      </c>
      <c r="H23" s="118" t="s">
        <v>335</v>
      </c>
      <c r="I23" s="119" t="s">
        <v>336</v>
      </c>
      <c r="J23" s="119" t="s">
        <v>389</v>
      </c>
    </row>
    <row r="24" ht="44" customHeight="1" outlineLevel="1" spans="1:10">
      <c r="A24" s="119" t="s">
        <v>306</v>
      </c>
      <c r="B24" s="119" t="s">
        <v>381</v>
      </c>
      <c r="C24" s="119" t="s">
        <v>330</v>
      </c>
      <c r="D24" s="119" t="s">
        <v>331</v>
      </c>
      <c r="E24" s="119" t="s">
        <v>390</v>
      </c>
      <c r="F24" s="119" t="s">
        <v>333</v>
      </c>
      <c r="G24" s="122">
        <v>30</v>
      </c>
      <c r="H24" s="118" t="s">
        <v>335</v>
      </c>
      <c r="I24" s="119" t="s">
        <v>336</v>
      </c>
      <c r="J24" s="119" t="s">
        <v>391</v>
      </c>
    </row>
    <row r="25" ht="34" customHeight="1" outlineLevel="1" spans="1:10">
      <c r="A25" s="119" t="s">
        <v>306</v>
      </c>
      <c r="B25" s="119" t="s">
        <v>381</v>
      </c>
      <c r="C25" s="119" t="s">
        <v>330</v>
      </c>
      <c r="D25" s="119" t="s">
        <v>331</v>
      </c>
      <c r="E25" s="119" t="s">
        <v>392</v>
      </c>
      <c r="F25" s="119" t="s">
        <v>346</v>
      </c>
      <c r="G25" s="122">
        <v>60</v>
      </c>
      <c r="H25" s="118" t="s">
        <v>335</v>
      </c>
      <c r="I25" s="119" t="s">
        <v>336</v>
      </c>
      <c r="J25" s="119" t="s">
        <v>393</v>
      </c>
    </row>
    <row r="26" ht="40" customHeight="1" outlineLevel="1" spans="1:10">
      <c r="A26" s="119" t="s">
        <v>306</v>
      </c>
      <c r="B26" s="119" t="s">
        <v>381</v>
      </c>
      <c r="C26" s="119" t="s">
        <v>330</v>
      </c>
      <c r="D26" s="119" t="s">
        <v>331</v>
      </c>
      <c r="E26" s="119" t="s">
        <v>394</v>
      </c>
      <c r="F26" s="119" t="s">
        <v>346</v>
      </c>
      <c r="G26" s="122">
        <v>5000</v>
      </c>
      <c r="H26" s="118" t="s">
        <v>335</v>
      </c>
      <c r="I26" s="119" t="s">
        <v>395</v>
      </c>
      <c r="J26" s="119" t="s">
        <v>396</v>
      </c>
    </row>
    <row r="27" ht="52.5" customHeight="1" outlineLevel="1" spans="1:10">
      <c r="A27" s="119" t="s">
        <v>306</v>
      </c>
      <c r="B27" s="119" t="s">
        <v>381</v>
      </c>
      <c r="C27" s="119" t="s">
        <v>330</v>
      </c>
      <c r="D27" s="119" t="s">
        <v>331</v>
      </c>
      <c r="E27" s="119" t="s">
        <v>397</v>
      </c>
      <c r="F27" s="119" t="s">
        <v>346</v>
      </c>
      <c r="G27" s="122">
        <v>150</v>
      </c>
      <c r="H27" s="118" t="s">
        <v>335</v>
      </c>
      <c r="I27" s="119" t="s">
        <v>398</v>
      </c>
      <c r="J27" s="119" t="s">
        <v>399</v>
      </c>
    </row>
    <row r="28" ht="21" customHeight="1" outlineLevel="1" spans="1:10">
      <c r="A28" s="119" t="s">
        <v>306</v>
      </c>
      <c r="B28" s="119" t="s">
        <v>381</v>
      </c>
      <c r="C28" s="119" t="s">
        <v>330</v>
      </c>
      <c r="D28" s="119" t="s">
        <v>331</v>
      </c>
      <c r="E28" s="119" t="s">
        <v>400</v>
      </c>
      <c r="F28" s="119" t="s">
        <v>333</v>
      </c>
      <c r="G28" s="122">
        <v>1</v>
      </c>
      <c r="H28" s="118" t="s">
        <v>335</v>
      </c>
      <c r="I28" s="119" t="s">
        <v>401</v>
      </c>
      <c r="J28" s="119" t="s">
        <v>402</v>
      </c>
    </row>
    <row r="29" ht="52.5" customHeight="1" outlineLevel="1" spans="1:10">
      <c r="A29" s="119" t="s">
        <v>306</v>
      </c>
      <c r="B29" s="119" t="s">
        <v>381</v>
      </c>
      <c r="C29" s="119" t="s">
        <v>330</v>
      </c>
      <c r="D29" s="119" t="s">
        <v>351</v>
      </c>
      <c r="E29" s="119" t="s">
        <v>403</v>
      </c>
      <c r="F29" s="119" t="s">
        <v>346</v>
      </c>
      <c r="G29" s="121">
        <v>90</v>
      </c>
      <c r="H29" s="118" t="s">
        <v>335</v>
      </c>
      <c r="I29" s="119" t="s">
        <v>353</v>
      </c>
      <c r="J29" s="119" t="s">
        <v>404</v>
      </c>
    </row>
    <row r="30" ht="52.5" customHeight="1" outlineLevel="1" spans="1:10">
      <c r="A30" s="119" t="s">
        <v>306</v>
      </c>
      <c r="B30" s="119" t="s">
        <v>381</v>
      </c>
      <c r="C30" s="119" t="s">
        <v>330</v>
      </c>
      <c r="D30" s="119" t="s">
        <v>355</v>
      </c>
      <c r="E30" s="119" t="s">
        <v>405</v>
      </c>
      <c r="F30" s="119" t="s">
        <v>333</v>
      </c>
      <c r="G30" s="118" t="s">
        <v>406</v>
      </c>
      <c r="H30" s="118" t="s">
        <v>365</v>
      </c>
      <c r="I30" s="119" t="s">
        <v>353</v>
      </c>
      <c r="J30" s="119" t="s">
        <v>407</v>
      </c>
    </row>
    <row r="31" ht="52.5" customHeight="1" outlineLevel="1" spans="1:10">
      <c r="A31" s="119" t="s">
        <v>306</v>
      </c>
      <c r="B31" s="119" t="s">
        <v>381</v>
      </c>
      <c r="C31" s="119" t="s">
        <v>330</v>
      </c>
      <c r="D31" s="119" t="s">
        <v>362</v>
      </c>
      <c r="E31" s="119" t="s">
        <v>363</v>
      </c>
      <c r="F31" s="119" t="s">
        <v>333</v>
      </c>
      <c r="G31" s="118" t="s">
        <v>364</v>
      </c>
      <c r="H31" s="118" t="s">
        <v>365</v>
      </c>
      <c r="I31" s="119" t="s">
        <v>366</v>
      </c>
      <c r="J31" s="119" t="s">
        <v>367</v>
      </c>
    </row>
    <row r="32" ht="52.5" customHeight="1" outlineLevel="1" spans="1:10">
      <c r="A32" s="119" t="s">
        <v>306</v>
      </c>
      <c r="B32" s="119" t="s">
        <v>381</v>
      </c>
      <c r="C32" s="119" t="s">
        <v>368</v>
      </c>
      <c r="D32" s="119" t="s">
        <v>369</v>
      </c>
      <c r="E32" s="119" t="s">
        <v>408</v>
      </c>
      <c r="F32" s="119" t="s">
        <v>333</v>
      </c>
      <c r="G32" s="118" t="s">
        <v>409</v>
      </c>
      <c r="H32" s="118" t="s">
        <v>335</v>
      </c>
      <c r="I32" s="119" t="s">
        <v>410</v>
      </c>
      <c r="J32" s="119" t="s">
        <v>411</v>
      </c>
    </row>
    <row r="33" ht="18" customHeight="1" outlineLevel="1" spans="1:10">
      <c r="A33" s="119" t="s">
        <v>306</v>
      </c>
      <c r="B33" s="119" t="s">
        <v>381</v>
      </c>
      <c r="C33" s="119" t="s">
        <v>368</v>
      </c>
      <c r="D33" s="119" t="s">
        <v>369</v>
      </c>
      <c r="E33" s="119" t="s">
        <v>412</v>
      </c>
      <c r="F33" s="119" t="s">
        <v>333</v>
      </c>
      <c r="G33" s="118" t="s">
        <v>409</v>
      </c>
      <c r="H33" s="118" t="s">
        <v>335</v>
      </c>
      <c r="I33" s="119" t="s">
        <v>410</v>
      </c>
      <c r="J33" s="119" t="s">
        <v>413</v>
      </c>
    </row>
    <row r="34" ht="48" customHeight="1" outlineLevel="1" spans="1:10">
      <c r="A34" s="119" t="s">
        <v>306</v>
      </c>
      <c r="B34" s="119" t="s">
        <v>381</v>
      </c>
      <c r="C34" s="119" t="s">
        <v>375</v>
      </c>
      <c r="D34" s="119" t="s">
        <v>376</v>
      </c>
      <c r="E34" s="119" t="s">
        <v>414</v>
      </c>
      <c r="F34" s="119" t="s">
        <v>346</v>
      </c>
      <c r="G34" s="121">
        <v>90</v>
      </c>
      <c r="H34" s="118" t="s">
        <v>335</v>
      </c>
      <c r="I34" s="119" t="s">
        <v>353</v>
      </c>
      <c r="J34" s="119" t="s">
        <v>415</v>
      </c>
    </row>
    <row r="35" ht="39" customHeight="1" outlineLevel="1" spans="1:10">
      <c r="A35" s="119" t="s">
        <v>298</v>
      </c>
      <c r="B35" s="120" t="s">
        <v>416</v>
      </c>
      <c r="C35" s="119" t="s">
        <v>330</v>
      </c>
      <c r="D35" s="119" t="s">
        <v>331</v>
      </c>
      <c r="E35" s="119" t="s">
        <v>417</v>
      </c>
      <c r="F35" s="119" t="s">
        <v>333</v>
      </c>
      <c r="G35" s="121">
        <v>100</v>
      </c>
      <c r="H35" s="118" t="s">
        <v>335</v>
      </c>
      <c r="I35" s="119" t="s">
        <v>353</v>
      </c>
      <c r="J35" s="119" t="s">
        <v>418</v>
      </c>
    </row>
    <row r="36" ht="52.5" customHeight="1" outlineLevel="1" spans="1:10">
      <c r="A36" s="119" t="s">
        <v>298</v>
      </c>
      <c r="B36" s="119" t="s">
        <v>419</v>
      </c>
      <c r="C36" s="119" t="s">
        <v>330</v>
      </c>
      <c r="D36" s="119" t="s">
        <v>331</v>
      </c>
      <c r="E36" s="119" t="s">
        <v>420</v>
      </c>
      <c r="F36" s="119" t="s">
        <v>333</v>
      </c>
      <c r="G36" s="121">
        <v>100</v>
      </c>
      <c r="H36" s="118" t="s">
        <v>335</v>
      </c>
      <c r="I36" s="119" t="s">
        <v>353</v>
      </c>
      <c r="J36" s="120" t="s">
        <v>421</v>
      </c>
    </row>
    <row r="37" ht="52.5" customHeight="1" outlineLevel="1" spans="1:10">
      <c r="A37" s="119" t="s">
        <v>298</v>
      </c>
      <c r="B37" s="119" t="s">
        <v>419</v>
      </c>
      <c r="C37" s="119" t="s">
        <v>330</v>
      </c>
      <c r="D37" s="119" t="s">
        <v>331</v>
      </c>
      <c r="E37" s="119" t="s">
        <v>422</v>
      </c>
      <c r="F37" s="119" t="s">
        <v>333</v>
      </c>
      <c r="G37" s="121">
        <v>100</v>
      </c>
      <c r="H37" s="118" t="s">
        <v>335</v>
      </c>
      <c r="I37" s="119" t="s">
        <v>353</v>
      </c>
      <c r="J37" s="119" t="s">
        <v>423</v>
      </c>
    </row>
    <row r="38" ht="52.5" customHeight="1" outlineLevel="1" spans="1:10">
      <c r="A38" s="119" t="s">
        <v>298</v>
      </c>
      <c r="B38" s="119" t="s">
        <v>419</v>
      </c>
      <c r="C38" s="119" t="s">
        <v>330</v>
      </c>
      <c r="D38" s="119" t="s">
        <v>351</v>
      </c>
      <c r="E38" s="119" t="s">
        <v>424</v>
      </c>
      <c r="F38" s="119" t="s">
        <v>333</v>
      </c>
      <c r="G38" s="121">
        <v>100</v>
      </c>
      <c r="H38" s="118" t="s">
        <v>335</v>
      </c>
      <c r="I38" s="119" t="s">
        <v>353</v>
      </c>
      <c r="J38" s="119" t="s">
        <v>425</v>
      </c>
    </row>
    <row r="39" ht="52.5" customHeight="1" outlineLevel="1" spans="1:10">
      <c r="A39" s="119" t="s">
        <v>298</v>
      </c>
      <c r="B39" s="119" t="s">
        <v>419</v>
      </c>
      <c r="C39" s="119" t="s">
        <v>330</v>
      </c>
      <c r="D39" s="119" t="s">
        <v>355</v>
      </c>
      <c r="E39" s="119" t="s">
        <v>426</v>
      </c>
      <c r="F39" s="119" t="s">
        <v>333</v>
      </c>
      <c r="G39" s="121">
        <v>100</v>
      </c>
      <c r="H39" s="118" t="s">
        <v>335</v>
      </c>
      <c r="I39" s="119" t="s">
        <v>353</v>
      </c>
      <c r="J39" s="119" t="s">
        <v>427</v>
      </c>
    </row>
    <row r="40" ht="52.5" customHeight="1" outlineLevel="1" spans="1:10">
      <c r="A40" s="119" t="s">
        <v>298</v>
      </c>
      <c r="B40" s="119" t="s">
        <v>419</v>
      </c>
      <c r="C40" s="119" t="s">
        <v>330</v>
      </c>
      <c r="D40" s="119" t="s">
        <v>362</v>
      </c>
      <c r="E40" s="119" t="s">
        <v>363</v>
      </c>
      <c r="F40" s="119" t="s">
        <v>357</v>
      </c>
      <c r="G40" s="118" t="s">
        <v>364</v>
      </c>
      <c r="H40" s="118" t="s">
        <v>365</v>
      </c>
      <c r="I40" s="119" t="s">
        <v>366</v>
      </c>
      <c r="J40" s="119" t="s">
        <v>367</v>
      </c>
    </row>
    <row r="41" ht="52.5" customHeight="1" outlineLevel="1" spans="1:10">
      <c r="A41" s="119" t="s">
        <v>298</v>
      </c>
      <c r="B41" s="119" t="s">
        <v>419</v>
      </c>
      <c r="C41" s="119" t="s">
        <v>368</v>
      </c>
      <c r="D41" s="119" t="s">
        <v>369</v>
      </c>
      <c r="E41" s="119" t="s">
        <v>428</v>
      </c>
      <c r="F41" s="119" t="s">
        <v>333</v>
      </c>
      <c r="G41" s="121">
        <v>100</v>
      </c>
      <c r="H41" s="118" t="s">
        <v>335</v>
      </c>
      <c r="I41" s="119" t="s">
        <v>353</v>
      </c>
      <c r="J41" s="119" t="s">
        <v>429</v>
      </c>
    </row>
    <row r="42" ht="52.5" customHeight="1" outlineLevel="1" spans="1:10">
      <c r="A42" s="119" t="s">
        <v>298</v>
      </c>
      <c r="B42" s="119" t="s">
        <v>419</v>
      </c>
      <c r="C42" s="119" t="s">
        <v>368</v>
      </c>
      <c r="D42" s="119" t="s">
        <v>369</v>
      </c>
      <c r="E42" s="119" t="s">
        <v>430</v>
      </c>
      <c r="F42" s="119" t="s">
        <v>346</v>
      </c>
      <c r="G42" s="121">
        <v>30</v>
      </c>
      <c r="H42" s="118" t="s">
        <v>335</v>
      </c>
      <c r="I42" s="119" t="s">
        <v>353</v>
      </c>
      <c r="J42" s="119" t="s">
        <v>431</v>
      </c>
    </row>
    <row r="43" ht="52.5" customHeight="1" outlineLevel="1" spans="1:10">
      <c r="A43" s="119" t="s">
        <v>298</v>
      </c>
      <c r="B43" s="119" t="s">
        <v>419</v>
      </c>
      <c r="C43" s="119" t="s">
        <v>375</v>
      </c>
      <c r="D43" s="119" t="s">
        <v>376</v>
      </c>
      <c r="E43" s="119" t="s">
        <v>432</v>
      </c>
      <c r="F43" s="119" t="s">
        <v>346</v>
      </c>
      <c r="G43" s="121">
        <v>95</v>
      </c>
      <c r="H43" s="118" t="s">
        <v>335</v>
      </c>
      <c r="I43" s="119" t="s">
        <v>353</v>
      </c>
      <c r="J43" s="119" t="s">
        <v>433</v>
      </c>
    </row>
    <row r="44" ht="52.5" customHeight="1" outlineLevel="1" spans="1:10">
      <c r="A44" s="119" t="s">
        <v>304</v>
      </c>
      <c r="B44" s="119" t="s">
        <v>434</v>
      </c>
      <c r="C44" s="119" t="s">
        <v>330</v>
      </c>
      <c r="D44" s="119" t="s">
        <v>331</v>
      </c>
      <c r="E44" s="119" t="s">
        <v>435</v>
      </c>
      <c r="F44" s="119" t="s">
        <v>346</v>
      </c>
      <c r="G44" s="122">
        <v>4</v>
      </c>
      <c r="H44" s="118" t="s">
        <v>335</v>
      </c>
      <c r="I44" s="119" t="s">
        <v>436</v>
      </c>
      <c r="J44" s="119" t="s">
        <v>437</v>
      </c>
    </row>
    <row r="45" ht="52.5" customHeight="1" outlineLevel="1" spans="1:10">
      <c r="A45" s="119" t="s">
        <v>304</v>
      </c>
      <c r="B45" s="119" t="s">
        <v>438</v>
      </c>
      <c r="C45" s="119" t="s">
        <v>330</v>
      </c>
      <c r="D45" s="119" t="s">
        <v>331</v>
      </c>
      <c r="E45" s="119" t="s">
        <v>439</v>
      </c>
      <c r="F45" s="119" t="s">
        <v>346</v>
      </c>
      <c r="G45" s="122">
        <v>10</v>
      </c>
      <c r="H45" s="118" t="s">
        <v>335</v>
      </c>
      <c r="I45" s="119" t="s">
        <v>440</v>
      </c>
      <c r="J45" s="119" t="s">
        <v>441</v>
      </c>
    </row>
    <row r="46" ht="52.5" customHeight="1" outlineLevel="1" spans="1:10">
      <c r="A46" s="119" t="s">
        <v>304</v>
      </c>
      <c r="B46" s="119" t="s">
        <v>438</v>
      </c>
      <c r="C46" s="119" t="s">
        <v>330</v>
      </c>
      <c r="D46" s="119" t="s">
        <v>331</v>
      </c>
      <c r="E46" s="119" t="s">
        <v>442</v>
      </c>
      <c r="F46" s="119" t="s">
        <v>346</v>
      </c>
      <c r="G46" s="122">
        <v>3</v>
      </c>
      <c r="H46" s="118" t="s">
        <v>335</v>
      </c>
      <c r="I46" s="119" t="s">
        <v>440</v>
      </c>
      <c r="J46" s="119" t="s">
        <v>443</v>
      </c>
    </row>
    <row r="47" ht="52.5" customHeight="1" outlineLevel="1" spans="1:10">
      <c r="A47" s="119" t="s">
        <v>304</v>
      </c>
      <c r="B47" s="119" t="s">
        <v>438</v>
      </c>
      <c r="C47" s="119" t="s">
        <v>330</v>
      </c>
      <c r="D47" s="119" t="s">
        <v>351</v>
      </c>
      <c r="E47" s="119" t="s">
        <v>444</v>
      </c>
      <c r="F47" s="119" t="s">
        <v>346</v>
      </c>
      <c r="G47" s="122">
        <v>3</v>
      </c>
      <c r="H47" s="118" t="s">
        <v>335</v>
      </c>
      <c r="I47" s="119" t="s">
        <v>440</v>
      </c>
      <c r="J47" s="119" t="s">
        <v>445</v>
      </c>
    </row>
    <row r="48" ht="52.5" customHeight="1" outlineLevel="1" spans="1:10">
      <c r="A48" s="119" t="s">
        <v>304</v>
      </c>
      <c r="B48" s="119" t="s">
        <v>438</v>
      </c>
      <c r="C48" s="119" t="s">
        <v>330</v>
      </c>
      <c r="D48" s="119" t="s">
        <v>362</v>
      </c>
      <c r="E48" s="119" t="s">
        <v>363</v>
      </c>
      <c r="F48" s="119" t="s">
        <v>333</v>
      </c>
      <c r="G48" s="118" t="s">
        <v>364</v>
      </c>
      <c r="H48" s="118" t="s">
        <v>365</v>
      </c>
      <c r="I48" s="119" t="s">
        <v>366</v>
      </c>
      <c r="J48" s="119" t="s">
        <v>367</v>
      </c>
    </row>
    <row r="49" ht="52.5" customHeight="1" outlineLevel="1" spans="1:10">
      <c r="A49" s="119" t="s">
        <v>304</v>
      </c>
      <c r="B49" s="119" t="s">
        <v>438</v>
      </c>
      <c r="C49" s="119" t="s">
        <v>368</v>
      </c>
      <c r="D49" s="119" t="s">
        <v>446</v>
      </c>
      <c r="E49" s="119" t="s">
        <v>447</v>
      </c>
      <c r="F49" s="119" t="s">
        <v>346</v>
      </c>
      <c r="G49" s="122">
        <v>1000</v>
      </c>
      <c r="H49" s="118" t="s">
        <v>335</v>
      </c>
      <c r="I49" s="119" t="s">
        <v>366</v>
      </c>
      <c r="J49" s="119" t="s">
        <v>448</v>
      </c>
    </row>
    <row r="50" ht="52.5" customHeight="1" outlineLevel="1" spans="1:10">
      <c r="A50" s="119" t="s">
        <v>304</v>
      </c>
      <c r="B50" s="119" t="s">
        <v>438</v>
      </c>
      <c r="C50" s="119" t="s">
        <v>368</v>
      </c>
      <c r="D50" s="119" t="s">
        <v>446</v>
      </c>
      <c r="E50" s="119" t="s">
        <v>449</v>
      </c>
      <c r="F50" s="119" t="s">
        <v>450</v>
      </c>
      <c r="G50" s="122">
        <v>2</v>
      </c>
      <c r="H50" s="118" t="s">
        <v>335</v>
      </c>
      <c r="I50" s="119" t="s">
        <v>451</v>
      </c>
      <c r="J50" s="119" t="s">
        <v>452</v>
      </c>
    </row>
    <row r="51" ht="52.5" customHeight="1" outlineLevel="1" spans="1:10">
      <c r="A51" s="119" t="s">
        <v>304</v>
      </c>
      <c r="B51" s="119" t="s">
        <v>438</v>
      </c>
      <c r="C51" s="119" t="s">
        <v>368</v>
      </c>
      <c r="D51" s="119" t="s">
        <v>369</v>
      </c>
      <c r="E51" s="119" t="s">
        <v>453</v>
      </c>
      <c r="F51" s="119" t="s">
        <v>333</v>
      </c>
      <c r="G51" s="118" t="s">
        <v>454</v>
      </c>
      <c r="H51" s="118" t="s">
        <v>365</v>
      </c>
      <c r="I51" s="119" t="s">
        <v>440</v>
      </c>
      <c r="J51" s="119" t="s">
        <v>455</v>
      </c>
    </row>
    <row r="52" ht="52.5" customHeight="1" outlineLevel="1" spans="1:10">
      <c r="A52" s="119" t="s">
        <v>304</v>
      </c>
      <c r="B52" s="119" t="s">
        <v>438</v>
      </c>
      <c r="C52" s="119" t="s">
        <v>375</v>
      </c>
      <c r="D52" s="119" t="s">
        <v>376</v>
      </c>
      <c r="E52" s="119" t="s">
        <v>456</v>
      </c>
      <c r="F52" s="119" t="s">
        <v>346</v>
      </c>
      <c r="G52" s="121">
        <v>90</v>
      </c>
      <c r="H52" s="118" t="s">
        <v>335</v>
      </c>
      <c r="I52" s="119" t="s">
        <v>353</v>
      </c>
      <c r="J52" s="119" t="s">
        <v>457</v>
      </c>
    </row>
    <row r="53" ht="52.5" customHeight="1" outlineLevel="1" spans="1:10">
      <c r="A53" s="119" t="s">
        <v>286</v>
      </c>
      <c r="B53" s="120" t="s">
        <v>458</v>
      </c>
      <c r="C53" s="119" t="s">
        <v>330</v>
      </c>
      <c r="D53" s="119" t="s">
        <v>331</v>
      </c>
      <c r="E53" s="119" t="s">
        <v>459</v>
      </c>
      <c r="F53" s="119" t="s">
        <v>346</v>
      </c>
      <c r="G53" s="122">
        <v>2</v>
      </c>
      <c r="H53" s="118" t="s">
        <v>335</v>
      </c>
      <c r="I53" s="119" t="s">
        <v>436</v>
      </c>
      <c r="J53" s="119" t="s">
        <v>460</v>
      </c>
    </row>
    <row r="54" ht="42" customHeight="1" outlineLevel="1" spans="1:10">
      <c r="A54" s="119" t="s">
        <v>286</v>
      </c>
      <c r="B54" s="119" t="s">
        <v>461</v>
      </c>
      <c r="C54" s="119" t="s">
        <v>330</v>
      </c>
      <c r="D54" s="119" t="s">
        <v>331</v>
      </c>
      <c r="E54" s="119" t="s">
        <v>462</v>
      </c>
      <c r="F54" s="119" t="s">
        <v>346</v>
      </c>
      <c r="G54" s="122">
        <v>3</v>
      </c>
      <c r="H54" s="118" t="s">
        <v>335</v>
      </c>
      <c r="I54" s="119" t="s">
        <v>436</v>
      </c>
      <c r="J54" s="119" t="s">
        <v>463</v>
      </c>
    </row>
    <row r="55" ht="43" customHeight="1" outlineLevel="1" spans="1:10">
      <c r="A55" s="119" t="s">
        <v>286</v>
      </c>
      <c r="B55" s="119" t="s">
        <v>461</v>
      </c>
      <c r="C55" s="119" t="s">
        <v>330</v>
      </c>
      <c r="D55" s="119" t="s">
        <v>331</v>
      </c>
      <c r="E55" s="119" t="s">
        <v>464</v>
      </c>
      <c r="F55" s="119" t="s">
        <v>333</v>
      </c>
      <c r="G55" s="122">
        <v>2</v>
      </c>
      <c r="H55" s="118" t="s">
        <v>335</v>
      </c>
      <c r="I55" s="119" t="s">
        <v>436</v>
      </c>
      <c r="J55" s="119" t="s">
        <v>465</v>
      </c>
    </row>
    <row r="56" ht="45" customHeight="1" outlineLevel="1" spans="1:10">
      <c r="A56" s="119" t="s">
        <v>286</v>
      </c>
      <c r="B56" s="119" t="s">
        <v>461</v>
      </c>
      <c r="C56" s="119" t="s">
        <v>330</v>
      </c>
      <c r="D56" s="119" t="s">
        <v>331</v>
      </c>
      <c r="E56" s="119" t="s">
        <v>466</v>
      </c>
      <c r="F56" s="119" t="s">
        <v>346</v>
      </c>
      <c r="G56" s="122">
        <v>50</v>
      </c>
      <c r="H56" s="118" t="s">
        <v>335</v>
      </c>
      <c r="I56" s="119" t="s">
        <v>336</v>
      </c>
      <c r="J56" s="119" t="s">
        <v>467</v>
      </c>
    </row>
    <row r="57" ht="46" customHeight="1" outlineLevel="1" spans="1:10">
      <c r="A57" s="119" t="s">
        <v>286</v>
      </c>
      <c r="B57" s="119" t="s">
        <v>461</v>
      </c>
      <c r="C57" s="119" t="s">
        <v>330</v>
      </c>
      <c r="D57" s="119" t="s">
        <v>351</v>
      </c>
      <c r="E57" s="119" t="s">
        <v>468</v>
      </c>
      <c r="F57" s="119" t="s">
        <v>346</v>
      </c>
      <c r="G57" s="121">
        <v>90</v>
      </c>
      <c r="H57" s="118" t="s">
        <v>335</v>
      </c>
      <c r="I57" s="119" t="s">
        <v>353</v>
      </c>
      <c r="J57" s="119" t="s">
        <v>469</v>
      </c>
    </row>
    <row r="58" ht="51" customHeight="1" outlineLevel="1" spans="1:10">
      <c r="A58" s="119" t="s">
        <v>286</v>
      </c>
      <c r="B58" s="119" t="s">
        <v>461</v>
      </c>
      <c r="C58" s="119" t="s">
        <v>330</v>
      </c>
      <c r="D58" s="119" t="s">
        <v>355</v>
      </c>
      <c r="E58" s="119" t="s">
        <v>470</v>
      </c>
      <c r="F58" s="119" t="s">
        <v>333</v>
      </c>
      <c r="G58" s="122">
        <v>100</v>
      </c>
      <c r="H58" s="118"/>
      <c r="I58" s="119" t="s">
        <v>353</v>
      </c>
      <c r="J58" s="119" t="s">
        <v>471</v>
      </c>
    </row>
    <row r="59" ht="42" customHeight="1" outlineLevel="1" spans="1:10">
      <c r="A59" s="119" t="s">
        <v>286</v>
      </c>
      <c r="B59" s="119" t="s">
        <v>461</v>
      </c>
      <c r="C59" s="119" t="s">
        <v>330</v>
      </c>
      <c r="D59" s="119" t="s">
        <v>362</v>
      </c>
      <c r="E59" s="119" t="s">
        <v>363</v>
      </c>
      <c r="F59" s="119" t="s">
        <v>333</v>
      </c>
      <c r="G59" s="118" t="s">
        <v>364</v>
      </c>
      <c r="H59" s="118" t="s">
        <v>365</v>
      </c>
      <c r="I59" s="119" t="s">
        <v>366</v>
      </c>
      <c r="J59" s="119" t="s">
        <v>367</v>
      </c>
    </row>
    <row r="60" ht="52.5" customHeight="1" outlineLevel="1" spans="1:10">
      <c r="A60" s="119" t="s">
        <v>286</v>
      </c>
      <c r="B60" s="119" t="s">
        <v>461</v>
      </c>
      <c r="C60" s="119" t="s">
        <v>368</v>
      </c>
      <c r="D60" s="119" t="s">
        <v>369</v>
      </c>
      <c r="E60" s="119" t="s">
        <v>472</v>
      </c>
      <c r="F60" s="119" t="s">
        <v>346</v>
      </c>
      <c r="G60" s="121">
        <v>90</v>
      </c>
      <c r="H60" s="118" t="s">
        <v>335</v>
      </c>
      <c r="I60" s="119" t="s">
        <v>353</v>
      </c>
      <c r="J60" s="119" t="s">
        <v>473</v>
      </c>
    </row>
    <row r="61" ht="52.5" customHeight="1" outlineLevel="1" spans="1:10">
      <c r="A61" s="119" t="s">
        <v>286</v>
      </c>
      <c r="B61" s="119" t="s">
        <v>461</v>
      </c>
      <c r="C61" s="119" t="s">
        <v>375</v>
      </c>
      <c r="D61" s="119" t="s">
        <v>376</v>
      </c>
      <c r="E61" s="119" t="s">
        <v>474</v>
      </c>
      <c r="F61" s="119" t="s">
        <v>346</v>
      </c>
      <c r="G61" s="121">
        <v>85</v>
      </c>
      <c r="H61" s="118" t="s">
        <v>335</v>
      </c>
      <c r="I61" s="119" t="s">
        <v>353</v>
      </c>
      <c r="J61" s="119" t="s">
        <v>475</v>
      </c>
    </row>
    <row r="62" ht="58" customHeight="1" outlineLevel="1" spans="1:10">
      <c r="A62" s="119" t="s">
        <v>302</v>
      </c>
      <c r="B62" s="119" t="s">
        <v>476</v>
      </c>
      <c r="C62" s="119" t="s">
        <v>330</v>
      </c>
      <c r="D62" s="119" t="s">
        <v>331</v>
      </c>
      <c r="E62" s="119" t="s">
        <v>477</v>
      </c>
      <c r="F62" s="119" t="s">
        <v>346</v>
      </c>
      <c r="G62" s="121">
        <v>90</v>
      </c>
      <c r="H62" s="118" t="s">
        <v>335</v>
      </c>
      <c r="I62" s="119" t="s">
        <v>353</v>
      </c>
      <c r="J62" s="119" t="s">
        <v>478</v>
      </c>
    </row>
    <row r="63" customHeight="1" outlineLevel="1" spans="1:10">
      <c r="A63" s="119" t="s">
        <v>302</v>
      </c>
      <c r="B63" s="119" t="s">
        <v>476</v>
      </c>
      <c r="C63" s="119" t="s">
        <v>330</v>
      </c>
      <c r="D63" s="119" t="s">
        <v>331</v>
      </c>
      <c r="E63" s="119" t="s">
        <v>479</v>
      </c>
      <c r="F63" s="119" t="s">
        <v>346</v>
      </c>
      <c r="G63" s="122">
        <v>3</v>
      </c>
      <c r="H63" s="118" t="s">
        <v>335</v>
      </c>
      <c r="I63" s="119" t="s">
        <v>436</v>
      </c>
      <c r="J63" s="119" t="s">
        <v>480</v>
      </c>
    </row>
    <row r="64" customHeight="1" outlineLevel="1" spans="1:10">
      <c r="A64" s="119" t="s">
        <v>302</v>
      </c>
      <c r="B64" s="119" t="s">
        <v>476</v>
      </c>
      <c r="C64" s="119" t="s">
        <v>330</v>
      </c>
      <c r="D64" s="119" t="s">
        <v>331</v>
      </c>
      <c r="E64" s="119" t="s">
        <v>481</v>
      </c>
      <c r="F64" s="119" t="s">
        <v>346</v>
      </c>
      <c r="G64" s="122">
        <v>4000</v>
      </c>
      <c r="H64" s="118" t="s">
        <v>335</v>
      </c>
      <c r="I64" s="119" t="s">
        <v>482</v>
      </c>
      <c r="J64" s="119" t="s">
        <v>483</v>
      </c>
    </row>
    <row r="65" ht="39" customHeight="1" outlineLevel="1" spans="1:10">
      <c r="A65" s="119" t="s">
        <v>302</v>
      </c>
      <c r="B65" s="119" t="s">
        <v>476</v>
      </c>
      <c r="C65" s="119" t="s">
        <v>330</v>
      </c>
      <c r="D65" s="119" t="s">
        <v>331</v>
      </c>
      <c r="E65" s="119" t="s">
        <v>484</v>
      </c>
      <c r="F65" s="119" t="s">
        <v>346</v>
      </c>
      <c r="G65" s="122">
        <v>80</v>
      </c>
      <c r="H65" s="118" t="s">
        <v>335</v>
      </c>
      <c r="I65" s="119" t="s">
        <v>336</v>
      </c>
      <c r="J65" s="119" t="s">
        <v>485</v>
      </c>
    </row>
    <row r="66" ht="52.5" customHeight="1" outlineLevel="1" spans="1:10">
      <c r="A66" s="119" t="s">
        <v>302</v>
      </c>
      <c r="B66" s="119" t="s">
        <v>476</v>
      </c>
      <c r="C66" s="119" t="s">
        <v>330</v>
      </c>
      <c r="D66" s="119" t="s">
        <v>331</v>
      </c>
      <c r="E66" s="119" t="s">
        <v>486</v>
      </c>
      <c r="F66" s="119" t="s">
        <v>333</v>
      </c>
      <c r="G66" s="121">
        <v>90</v>
      </c>
      <c r="H66" s="118" t="s">
        <v>335</v>
      </c>
      <c r="I66" s="119" t="s">
        <v>353</v>
      </c>
      <c r="J66" s="119" t="s">
        <v>487</v>
      </c>
    </row>
    <row r="67" ht="52.5" customHeight="1" outlineLevel="1" spans="1:10">
      <c r="A67" s="119" t="s">
        <v>302</v>
      </c>
      <c r="B67" s="119" t="s">
        <v>476</v>
      </c>
      <c r="C67" s="119" t="s">
        <v>330</v>
      </c>
      <c r="D67" s="119" t="s">
        <v>351</v>
      </c>
      <c r="E67" s="119" t="s">
        <v>488</v>
      </c>
      <c r="F67" s="119" t="s">
        <v>346</v>
      </c>
      <c r="G67" s="121">
        <v>65</v>
      </c>
      <c r="H67" s="118" t="s">
        <v>335</v>
      </c>
      <c r="I67" s="119" t="s">
        <v>353</v>
      </c>
      <c r="J67" s="119" t="s">
        <v>489</v>
      </c>
    </row>
    <row r="68" ht="37" customHeight="1" outlineLevel="1" spans="1:10">
      <c r="A68" s="119" t="s">
        <v>302</v>
      </c>
      <c r="B68" s="119" t="s">
        <v>476</v>
      </c>
      <c r="C68" s="119" t="s">
        <v>330</v>
      </c>
      <c r="D68" s="119" t="s">
        <v>355</v>
      </c>
      <c r="E68" s="119" t="s">
        <v>490</v>
      </c>
      <c r="F68" s="119" t="s">
        <v>346</v>
      </c>
      <c r="G68" s="121">
        <v>90</v>
      </c>
      <c r="H68" s="118" t="s">
        <v>335</v>
      </c>
      <c r="I68" s="119" t="s">
        <v>353</v>
      </c>
      <c r="J68" s="119" t="s">
        <v>491</v>
      </c>
    </row>
    <row r="69" ht="37" customHeight="1" outlineLevel="1" spans="1:10">
      <c r="A69" s="119" t="s">
        <v>302</v>
      </c>
      <c r="B69" s="119" t="s">
        <v>476</v>
      </c>
      <c r="C69" s="119" t="s">
        <v>330</v>
      </c>
      <c r="D69" s="119" t="s">
        <v>362</v>
      </c>
      <c r="E69" s="119" t="s">
        <v>363</v>
      </c>
      <c r="F69" s="119" t="s">
        <v>333</v>
      </c>
      <c r="G69" s="118" t="s">
        <v>364</v>
      </c>
      <c r="H69" s="118" t="s">
        <v>365</v>
      </c>
      <c r="I69" s="119" t="s">
        <v>366</v>
      </c>
      <c r="J69" s="119" t="s">
        <v>492</v>
      </c>
    </row>
    <row r="70" ht="37" customHeight="1" outlineLevel="1" spans="1:10">
      <c r="A70" s="119" t="s">
        <v>302</v>
      </c>
      <c r="B70" s="119" t="s">
        <v>476</v>
      </c>
      <c r="C70" s="119" t="s">
        <v>368</v>
      </c>
      <c r="D70" s="119" t="s">
        <v>369</v>
      </c>
      <c r="E70" s="119" t="s">
        <v>493</v>
      </c>
      <c r="F70" s="119" t="s">
        <v>357</v>
      </c>
      <c r="G70" s="122">
        <v>10</v>
      </c>
      <c r="H70" s="118" t="s">
        <v>335</v>
      </c>
      <c r="I70" s="119" t="s">
        <v>436</v>
      </c>
      <c r="J70" s="119" t="s">
        <v>494</v>
      </c>
    </row>
    <row r="71" ht="35" customHeight="1" outlineLevel="1" spans="1:10">
      <c r="A71" s="119" t="s">
        <v>302</v>
      </c>
      <c r="B71" s="119" t="s">
        <v>476</v>
      </c>
      <c r="C71" s="119" t="s">
        <v>375</v>
      </c>
      <c r="D71" s="119" t="s">
        <v>376</v>
      </c>
      <c r="E71" s="119" t="s">
        <v>495</v>
      </c>
      <c r="F71" s="119" t="s">
        <v>346</v>
      </c>
      <c r="G71" s="121">
        <v>90</v>
      </c>
      <c r="H71" s="118" t="s">
        <v>335</v>
      </c>
      <c r="I71" s="119" t="s">
        <v>353</v>
      </c>
      <c r="J71" s="119" t="s">
        <v>496</v>
      </c>
    </row>
  </sheetData>
  <mergeCells count="14">
    <mergeCell ref="A2:J2"/>
    <mergeCell ref="A3:E3"/>
    <mergeCell ref="A7:A20"/>
    <mergeCell ref="A21:A34"/>
    <mergeCell ref="A35:A43"/>
    <mergeCell ref="A44:A52"/>
    <mergeCell ref="A53:A61"/>
    <mergeCell ref="A62:A71"/>
    <mergeCell ref="B7:B20"/>
    <mergeCell ref="B21:B34"/>
    <mergeCell ref="B35:B43"/>
    <mergeCell ref="B44:B52"/>
    <mergeCell ref="B53:B61"/>
    <mergeCell ref="B62:B71"/>
  </mergeCells>
  <printOptions horizontalCentered="1"/>
  <pageMargins left="0.751388888888889" right="0.751388888888889" top="0.393055555555556" bottom="0.590277777777778" header="0.236111111111111"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2025-02-27T17:27:00Z</dcterms:created>
  <dcterms:modified xsi:type="dcterms:W3CDTF">2025-08-19T01:17:17Z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ED08641A9C099438D95AC167A25C16B2</vt:lpwstr>
  </property>
</Properties>
</file>