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8" activeTab="12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州对下转移支付预算表09-1" sheetId="14" r:id="rId13"/>
    <sheet name="州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<sst xmlns="http://schemas.openxmlformats.org/spreadsheetml/2006/main" count="1908" uniqueCount="623">
  <si>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</si>
  <si>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</si>
  <si>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</si>
  <si>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</si>
  <si>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</si>
  <si>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</si>
  <si>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</si>
  <si>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</si>
  <si>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</si>
  <si>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</si>
  <si>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</si>
  <si>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</si>
  <si>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</si>
  <si>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</si>
  <si>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</si>
  <si>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</si>
  <si>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</si>
  <si>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</si>
  <si>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</si>
  <si>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</si>
  <si>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</si>
  <si>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</si>
  <si>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</si>
  <si>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</si>
  <si>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</si>
  <si>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</si>
  <si>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</si>
  <si>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</si>
  <si>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</si>
  <si>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</si>
  <si>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</si>
  <si>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</si>
  <si>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</si>
  <si>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</si>
  <si>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</si>
  <si>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</si>
  <si>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</si>
  <si>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</si>
  <si>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</si>
  <si>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</si>
  <si>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</si>
  <si>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</si>
  <si>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</si>
  <si>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</si>
  <si>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</si>
  <si>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125001</t>
  </si>
  <si>
    <t>德宏傣族景颇族自治州农业农村局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</si>
  <si>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</si>
  <si>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</si>
  <si>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</si>
  <si>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</si>
  <si>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</si>
  <si>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</si>
  <si>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</si>
  <si>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</si>
  <si>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</si>
  <si>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</si>
  <si>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</si>
  <si>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</si>
  <si>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</si>
  <si>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</si>
  <si>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</si>
  <si>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</si>
  <si>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</si>
  <si>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</si>
  <si>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</si>
  <si>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</si>
  <si>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</si>
  <si>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</si>
  <si>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</si>
  <si>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</si>
  <si>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</si>
  <si>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</si>
  <si>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</si>
  <si>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</si>
  <si>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</si>
  <si>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</si>
  <si>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</si>
  <si>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</si>
  <si>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</si>
  <si>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</si>
  <si>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</si>
  <si>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</si>
  <si>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</si>
  <si>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</si>
  <si>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</si>
  <si>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</si>
  <si>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</si>
  <si>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</si>
  <si>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</si>
  <si>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</si>
  <si>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</si>
  <si>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</si>
  <si>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</si>
  <si>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</si>
  <si>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</si>
  <si>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</si>
  <si>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</si>
  <si>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</si>
  <si>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</si>
  <si>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</si>
  <si>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</si>
  <si>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</si>
  <si>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</si>
  <si>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</si>
  <si>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2130101</t>
  </si>
  <si>
    <t>行政运行</t>
  </si>
  <si>
    <t>2130102</t>
  </si>
  <si>
    <t>一般行政管理事务</t>
  </si>
  <si>
    <t>2130106</t>
  </si>
  <si>
    <t>科技转化与推广服务</t>
  </si>
  <si>
    <t>2130122</t>
  </si>
  <si>
    <t>农业生产发展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</si>
  <si>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</si>
  <si>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</si>
  <si>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</si>
  <si>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</si>
  <si>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</si>
  <si>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</si>
  <si>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</si>
  <si>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</si>
  <si>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</si>
  <si>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</si>
  <si>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</si>
  <si>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</si>
  <si>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</si>
  <si>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</si>
  <si>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</si>
  <si>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</si>
  <si>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</si>
  <si>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</si>
  <si>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</si>
  <si>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</si>
  <si>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</si>
  <si>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</si>
  <si>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</si>
  <si>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</si>
  <si>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</si>
  <si>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</si>
  <si>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</si>
  <si>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</si>
  <si>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</si>
  <si>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</si>
  <si>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</si>
  <si>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</si>
  <si>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</si>
  <si>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</si>
  <si>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</si>
  <si>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</si>
  <si>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</si>
  <si>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</si>
  <si>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</si>
  <si>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</si>
  <si>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</si>
  <si>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</si>
  <si>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</si>
  <si>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</si>
  <si>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</si>
  <si>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</si>
  <si>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</si>
  <si>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</si>
  <si>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</si>
  <si>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</si>
  <si>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</si>
  <si>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</si>
  <si>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</si>
  <si>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</si>
  <si>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</si>
  <si>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</si>
  <si>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</si>
  <si>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</si>
  <si>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</si>
  <si>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</si>
  <si>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</si>
  <si>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</si>
  <si>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</si>
  <si>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</si>
  <si>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</si>
  <si>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</si>
  <si>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</si>
  <si>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</si>
  <si>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</si>
  <si>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</si>
  <si>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</si>
  <si>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</si>
  <si>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</si>
  <si>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</si>
  <si>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</si>
  <si>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</si>
  <si>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</si>
  <si>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</si>
  <si>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</si>
  <si>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</si>
  <si>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</si>
  <si>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</si>
  <si>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</si>
  <si>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533100210000000003021</t>
  </si>
  <si>
    <t>行政人员支出工资</t>
  </si>
  <si>
    <t>30101</t>
  </si>
  <si>
    <t>基本工资</t>
  </si>
  <si>
    <t>533100231100001142665</t>
  </si>
  <si>
    <t>事业人员支出工资</t>
  </si>
  <si>
    <t>30102</t>
  </si>
  <si>
    <t>津贴补贴</t>
  </si>
  <si>
    <t>533100231100001446718</t>
  </si>
  <si>
    <t>绩效奖励行政</t>
  </si>
  <si>
    <t>30103</t>
  </si>
  <si>
    <t>奖金</t>
  </si>
  <si>
    <t>30107</t>
  </si>
  <si>
    <t>绩效工资</t>
  </si>
  <si>
    <t>533100251100003735754</t>
  </si>
  <si>
    <t>绩效奖励事业</t>
  </si>
  <si>
    <t>533100210000000003022</t>
  </si>
  <si>
    <t>社会保障缴费</t>
  </si>
  <si>
    <t>30108</t>
  </si>
  <si>
    <t>机关事业单位基本养老保险缴费</t>
  </si>
  <si>
    <t>30110</t>
  </si>
  <si>
    <t>职工基本医疗保险缴费</t>
  </si>
  <si>
    <t>533100231100001082037</t>
  </si>
  <si>
    <t>退休公务员医疗费</t>
  </si>
  <si>
    <t>30111</t>
  </si>
  <si>
    <t>公务员医疗补助缴费</t>
  </si>
  <si>
    <t>30112</t>
  </si>
  <si>
    <t>其他社会保障缴费</t>
  </si>
  <si>
    <t>533100210000000003023</t>
  </si>
  <si>
    <t>30113</t>
  </si>
  <si>
    <t>533100251100003735777</t>
  </si>
  <si>
    <t>编外人员经费</t>
  </si>
  <si>
    <t>30199</t>
  </si>
  <si>
    <t>其他工资福利支出</t>
  </si>
  <si>
    <t>533100221100000382678</t>
  </si>
  <si>
    <t>公用经费安排的工会经费</t>
  </si>
  <si>
    <t>30228</t>
  </si>
  <si>
    <t>工会经费</t>
  </si>
  <si>
    <t>533100210000000003028</t>
  </si>
  <si>
    <t>一般公用经费</t>
  </si>
  <si>
    <t>30201</t>
  </si>
  <si>
    <t>办公费</t>
  </si>
  <si>
    <t>533100210000000003027</t>
  </si>
  <si>
    <t>离休公用经费</t>
  </si>
  <si>
    <t>533100210000000003026</t>
  </si>
  <si>
    <t>退休公用经费</t>
  </si>
  <si>
    <t>533100231100001081915</t>
  </si>
  <si>
    <t>公务交通补贴（行政）</t>
  </si>
  <si>
    <t>30239</t>
  </si>
  <si>
    <t>其他交通费用</t>
  </si>
  <si>
    <t>533100210000000003263</t>
  </si>
  <si>
    <t>离退休费</t>
  </si>
  <si>
    <t>30301</t>
  </si>
  <si>
    <t>离休费</t>
  </si>
  <si>
    <t>533100231100001142666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</si>
  <si>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</si>
  <si>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</si>
  <si>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</si>
  <si>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</si>
  <si>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</si>
  <si>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</si>
  <si>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</si>
  <si>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</si>
  <si>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</si>
  <si>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</si>
  <si>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</si>
  <si>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德宏州第三次全国土壤普查州级成果编制和汇总服务项目专项资金</t>
  </si>
  <si>
    <t>专项业务类</t>
  </si>
  <si>
    <t>533100251100003877785</t>
  </si>
  <si>
    <t>30227</t>
  </si>
  <si>
    <t>委托业务费</t>
  </si>
  <si>
    <t>非税征管成本补助经费</t>
  </si>
  <si>
    <t>事业发展类</t>
  </si>
  <si>
    <t>533100210000000002690</t>
  </si>
  <si>
    <t>30226</t>
  </si>
  <si>
    <t>劳务费</t>
  </si>
  <si>
    <t>高原特色农业生产专项资金</t>
  </si>
  <si>
    <t>533100200000000000311</t>
  </si>
  <si>
    <t>30211</t>
  </si>
  <si>
    <t>差旅费</t>
  </si>
  <si>
    <t>30218</t>
  </si>
  <si>
    <t>专用材料费</t>
  </si>
  <si>
    <t>咖啡产业高质量发展项目专项资金</t>
  </si>
  <si>
    <t>533100231100001545548</t>
  </si>
  <si>
    <t>30216</t>
  </si>
  <si>
    <t>培训费</t>
  </si>
  <si>
    <t>粮食生产专项经费</t>
  </si>
  <si>
    <t>533100200000000000271</t>
  </si>
  <si>
    <t>农业业务工作专项经费</t>
  </si>
  <si>
    <t>533100200000000000242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</si>
  <si>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</si>
  <si>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</si>
  <si>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</si>
  <si>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</si>
  <si>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</si>
  <si>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</si>
  <si>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</si>
  <si>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</si>
  <si>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</si>
  <si>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</si>
  <si>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30215</t>
  </si>
  <si>
    <t>会议费</t>
  </si>
  <si>
    <t>30217</t>
  </si>
  <si>
    <t>30231</t>
  </si>
  <si>
    <t>公务用车运行维护费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</si>
  <si>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</si>
  <si>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</si>
  <si>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</si>
  <si>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</si>
  <si>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</si>
  <si>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</si>
  <si>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</si>
  <si>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</si>
  <si>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</si>
  <si>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</si>
  <si>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</si>
  <si>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</si>
  <si>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</si>
  <si>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做好本部门人员、公用经费保障，弥补公用经费不足，维持部门正常运转，单位人员满意度达90%以上。</t>
  </si>
  <si>
    <t>产出指标</t>
  </si>
  <si>
    <t>数量指标</t>
  </si>
  <si>
    <t>任务完成率</t>
  </si>
  <si>
    <t>=</t>
  </si>
  <si>
    <t>100</t>
  </si>
  <si>
    <t>%</t>
  </si>
  <si>
    <t>定量指标</t>
  </si>
  <si>
    <t>反映公用经费保障部门（单位）正常运转</t>
  </si>
  <si>
    <t>服务单位职工人数</t>
  </si>
  <si>
    <t>65</t>
  </si>
  <si>
    <t>人</t>
  </si>
  <si>
    <t>反映服务对象人数</t>
  </si>
  <si>
    <t>时效指标</t>
  </si>
  <si>
    <t>任务完成及时性</t>
  </si>
  <si>
    <t>年</t>
  </si>
  <si>
    <t>反映公用经费保障部门（单位）正常运转时效性。</t>
  </si>
  <si>
    <t>效益指标</t>
  </si>
  <si>
    <t>社会效益</t>
  </si>
  <si>
    <t>部门正常运转</t>
  </si>
  <si>
    <t>正常运转</t>
  </si>
  <si>
    <t>是/否</t>
  </si>
  <si>
    <t>定性指标</t>
  </si>
  <si>
    <t>反映部门（单位）正常运转情况。</t>
  </si>
  <si>
    <t>满意度指标</t>
  </si>
  <si>
    <t>服务对象满意度</t>
  </si>
  <si>
    <t>单位人员满意度</t>
  </si>
  <si>
    <t>&gt;=</t>
  </si>
  <si>
    <t>90</t>
  </si>
  <si>
    <t>反映部门（单位）人员对公用经费保障的满意程度。</t>
  </si>
  <si>
    <t>培育咖啡种苗300万株；实施绿色有机认证产品6个；引进咖啡品种5个，进行试验示范推广，提升精品咖啡率，企业和农户受益。</t>
  </si>
  <si>
    <t>培育咖啡种苗</t>
  </si>
  <si>
    <t>300</t>
  </si>
  <si>
    <t>万株</t>
  </si>
  <si>
    <t>反映培育咖啡种苗株数</t>
  </si>
  <si>
    <t>绿色有机产品认证</t>
  </si>
  <si>
    <t>个</t>
  </si>
  <si>
    <t>反映咖啡绿色有机产品认证个数</t>
  </si>
  <si>
    <t>引进咖啡品种</t>
  </si>
  <si>
    <t>反映引进咖啡绿品种试验示范个数</t>
  </si>
  <si>
    <t>培训人数</t>
  </si>
  <si>
    <t>2000</t>
  </si>
  <si>
    <t>人次</t>
  </si>
  <si>
    <t>反映培训技术人员、种植户的人数</t>
  </si>
  <si>
    <t>质量指标</t>
  </si>
  <si>
    <t>精品咖啡率</t>
  </si>
  <si>
    <t>反映精品咖啡率的情况</t>
  </si>
  <si>
    <t>培训合格率</t>
  </si>
  <si>
    <t>反映培训合格率情况</t>
  </si>
  <si>
    <t>新品种新技术试验示范成功率</t>
  </si>
  <si>
    <t>反映咖啡新品种新技术试验示范情况</t>
  </si>
  <si>
    <t>培育咖啡种苗及时性</t>
  </si>
  <si>
    <t>应季培育</t>
  </si>
  <si>
    <t>反映培育咖啡种苗及时情况</t>
  </si>
  <si>
    <t>成本指标</t>
  </si>
  <si>
    <t>经济成本指标</t>
  </si>
  <si>
    <t>&lt;=</t>
  </si>
  <si>
    <t>预算批复数</t>
  </si>
  <si>
    <t>元</t>
  </si>
  <si>
    <t>空</t>
  </si>
  <si>
    <t>化肥、农药使用量</t>
  </si>
  <si>
    <t>减少</t>
  </si>
  <si>
    <t>反映化肥、农药使用量情况</t>
  </si>
  <si>
    <t>受益农户和企业满意度</t>
  </si>
  <si>
    <t>反映受益农户企业满意度情况</t>
  </si>
  <si>
    <t>1.确保粮食安全和农产品有效供给，全州完成秋粮作物种植面积194万亩以上，产量70万吨以上；
2.冬季农业开发（含夏粮）总面积117万亩以上；
3.冬农开发产值35亿元以上；
4.农户满意度为90%以上。</t>
  </si>
  <si>
    <t>粮食作物种植面积</t>
  </si>
  <si>
    <t>194</t>
  </si>
  <si>
    <t>万亩</t>
  </si>
  <si>
    <t>反映粮食作物种植面积情况</t>
  </si>
  <si>
    <t>技术培训</t>
  </si>
  <si>
    <t>900</t>
  </si>
  <si>
    <t>反映全州共培训农户情况</t>
  </si>
  <si>
    <t>粮食产量</t>
  </si>
  <si>
    <t>70</t>
  </si>
  <si>
    <t>万吨</t>
  </si>
  <si>
    <t>反映粮食产量情况</t>
  </si>
  <si>
    <t>实施稻鱼稳粮增收工程</t>
  </si>
  <si>
    <t>1.3</t>
  </si>
  <si>
    <t>反映实施稻鱼稳粮增收工程情况</t>
  </si>
  <si>
    <t>完成冬季农业开发（含夏粮）总面积</t>
  </si>
  <si>
    <t>117</t>
  </si>
  <si>
    <t>反映冬季农业开发（含夏粮）总面积情况</t>
  </si>
  <si>
    <t>反映培训达标情况。</t>
  </si>
  <si>
    <t>粮食生产工作完成及时率</t>
  </si>
  <si>
    <t>01</t>
  </si>
  <si>
    <t>反映完成工作任务情况，时限为：2022年9月-2023年8月</t>
  </si>
  <si>
    <t>反映经济成本指标。</t>
  </si>
  <si>
    <t>经济效益</t>
  </si>
  <si>
    <t>实现冬农开发产值</t>
  </si>
  <si>
    <t>35</t>
  </si>
  <si>
    <t>亿元</t>
  </si>
  <si>
    <t>反映冬农开发产值情况</t>
  </si>
  <si>
    <t>生态效益</t>
  </si>
  <si>
    <t>化肥、农药用量比去年</t>
  </si>
  <si>
    <t>反映化肥、农药减量情况</t>
  </si>
  <si>
    <t>农户满意度</t>
  </si>
  <si>
    <t>反映受益农户满意度情况</t>
  </si>
  <si>
    <t>为确保我州畜牧业发展，完成指导培育农村新型经营主体，统筹协调农村宅基地及农村改革，农村人居环境整治，推进农业机械化技术示范推广，高标准农田建设、绿色食品加工产业链招商引资专班等承担州委、州政府职能职责相关各项业务工作顺利开展，保证各项工作有序运转，进一步做好全州农业生产安全工作。建设完成高标准农田5万亩，完成改造建设农村卫生户厕3876座，改建自然村及农场卫生公厕325座，预计农林牧渔业总产值达229.8亿元，粮食综合生产能力明显提升。</t>
  </si>
  <si>
    <t>建设高标准农田</t>
  </si>
  <si>
    <t>反映建设高标准农田面积</t>
  </si>
  <si>
    <t>建成乡村振兴示范村</t>
  </si>
  <si>
    <t>80</t>
  </si>
  <si>
    <t>反映建成乡村振兴示范村数量</t>
  </si>
  <si>
    <t>整治提升自然村</t>
  </si>
  <si>
    <t>720</t>
  </si>
  <si>
    <t>反映整治提升自然村数量</t>
  </si>
  <si>
    <t>参加农产品质量安全监管及行政执法培训</t>
  </si>
  <si>
    <t>次</t>
  </si>
  <si>
    <t>参加农产品质量安全监管及行政执法培训次数</t>
  </si>
  <si>
    <t>养殖环节病死猪无害化处理补助数量</t>
  </si>
  <si>
    <t>30000</t>
  </si>
  <si>
    <t>头</t>
  </si>
  <si>
    <t>项目验收通过率</t>
  </si>
  <si>
    <t>项目验收通过率＝验收通过项目数/项目总数*100%</t>
  </si>
  <si>
    <t>工作完成及时率</t>
  </si>
  <si>
    <t>反映工作完成及时情况</t>
  </si>
  <si>
    <t>农业产值</t>
  </si>
  <si>
    <t>130000</t>
  </si>
  <si>
    <t>万元</t>
  </si>
  <si>
    <t>反映实现农业产值数额</t>
  </si>
  <si>
    <t>粮食综合生产能力</t>
  </si>
  <si>
    <t>有效提升</t>
  </si>
  <si>
    <t>反映粮食综合生产能力提升情况</t>
  </si>
  <si>
    <t>田间道路通达度</t>
  </si>
  <si>
    <t>反映建设高标准农田后田间道路通达度</t>
  </si>
  <si>
    <t>带动农业企业和农户收入</t>
  </si>
  <si>
    <t>有效带动</t>
  </si>
  <si>
    <t>反映农产品推介活动收入带动能力</t>
  </si>
  <si>
    <t>群众满意度</t>
  </si>
  <si>
    <t>反映群众满意情况。</t>
  </si>
  <si>
    <t>干部职工满意度</t>
  </si>
  <si>
    <t>反映干部职工满意情况。</t>
  </si>
  <si>
    <t>2025年，计划完成新植甘蔗面积24万亩、新植桑园1万亩和蚕桑产业提质增效、烟叶种植面积18.105万亩、百香果品种筛选及绿色高产示范栽培、新植咖啡园1万亩和老咖园改造1.5万亩，茶叶种植面积35万亩。</t>
  </si>
  <si>
    <t>新种甘蔗面积</t>
  </si>
  <si>
    <t>24</t>
  </si>
  <si>
    <t>反映新植甘蔗面积情况</t>
  </si>
  <si>
    <t>新植桑园面积</t>
  </si>
  <si>
    <t>反映新植桑园面积情况</t>
  </si>
  <si>
    <t>烟叶种植面积</t>
  </si>
  <si>
    <t>18.135</t>
  </si>
  <si>
    <t>反映烟叶种植面积数量</t>
  </si>
  <si>
    <t>百香果试验示范</t>
  </si>
  <si>
    <t>200</t>
  </si>
  <si>
    <t>亩</t>
  </si>
  <si>
    <t>反映完成示范面积情况</t>
  </si>
  <si>
    <t>新植茶园面积</t>
  </si>
  <si>
    <t>反映茶叶种植面积数量</t>
  </si>
  <si>
    <t>鲜食玉米种植面积</t>
  </si>
  <si>
    <t>26</t>
  </si>
  <si>
    <t>反映玉米种植数量</t>
  </si>
  <si>
    <t>百香果筛选品种数</t>
  </si>
  <si>
    <t>反映百香果筛选品种数量</t>
  </si>
  <si>
    <t>种植面积达标率</t>
  </si>
  <si>
    <t>反映种植面积达标情况</t>
  </si>
  <si>
    <t>农业生产任务完成及时率</t>
  </si>
  <si>
    <t>反映农业生产任务完成及时情况</t>
  </si>
  <si>
    <t>农业产值完成量</t>
  </si>
  <si>
    <t>促进农户增收</t>
  </si>
  <si>
    <t>有效</t>
  </si>
  <si>
    <t>反映促进农户增收情况</t>
  </si>
  <si>
    <t>推动农业产业增效</t>
  </si>
  <si>
    <t>反映推动农业产业增效情况</t>
  </si>
  <si>
    <t>反映农户、企业满意情况</t>
  </si>
  <si>
    <t>2025年5月底前，完成普查成果验收、汇交与总结，建成州级土壤普查数据库，形成全州耕地质量报告和土壤利用适宜性评价报告等。
2025年11月底前，按照国务院三普办要求，完成需要提交的报告报送。</t>
  </si>
  <si>
    <t>数据库成果</t>
  </si>
  <si>
    <t>类</t>
  </si>
  <si>
    <t>数据库成果数量</t>
  </si>
  <si>
    <t>图件成果</t>
  </si>
  <si>
    <t>图件成果数量</t>
  </si>
  <si>
    <t>文字成果成果</t>
  </si>
  <si>
    <t>文字成果成果数量</t>
  </si>
  <si>
    <t>项目验收合格率</t>
  </si>
  <si>
    <t>95</t>
  </si>
  <si>
    <t>项目验收合格率95%以上</t>
  </si>
  <si>
    <t>项目实施期限1年</t>
  </si>
  <si>
    <t>可持续影响</t>
  </si>
  <si>
    <t>土地利用</t>
  </si>
  <si>
    <t>进一步优化、更合理</t>
  </si>
  <si>
    <t>土地利用率。</t>
  </si>
  <si>
    <t>受益群众满意度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</si>
  <si>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</si>
  <si>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</si>
  <si>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</si>
  <si>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</si>
  <si>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</si>
  <si>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注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本单位本年度无此项预算。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</si>
  <si>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</si>
  <si>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</si>
  <si>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</si>
  <si>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</si>
  <si>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</si>
  <si>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</si>
  <si>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</si>
  <si>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</si>
  <si>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</si>
  <si>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</si>
  <si>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</si>
  <si>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</si>
  <si>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办公设备</t>
  </si>
  <si>
    <t>件</t>
  </si>
  <si>
    <t>车辆维修费</t>
  </si>
  <si>
    <t>车辆维修和保养服务</t>
  </si>
  <si>
    <t>辆</t>
  </si>
  <si>
    <t>办公用纸、复印纸</t>
  </si>
  <si>
    <t>复印纸</t>
  </si>
  <si>
    <t>保险费</t>
  </si>
  <si>
    <t>机动车保险服务</t>
  </si>
  <si>
    <t>份</t>
  </si>
  <si>
    <t>办公家具</t>
  </si>
  <si>
    <t>家具和用具</t>
  </si>
  <si>
    <t>燃油费</t>
  </si>
  <si>
    <t>汽油</t>
  </si>
  <si>
    <t>保安服务</t>
  </si>
  <si>
    <t>物业管理服务</t>
  </si>
  <si>
    <t>绿化服务</t>
  </si>
  <si>
    <t>园林绿化管理服务</t>
  </si>
  <si>
    <t>次/年</t>
  </si>
  <si>
    <t>咖啡种苗培育</t>
  </si>
  <si>
    <t>育种和育苗</t>
  </si>
  <si>
    <t>批次</t>
  </si>
  <si>
    <t>德宏州第三次全国土壤普查州级成果编制和汇交汇总服务项目</t>
  </si>
  <si>
    <t>其他农业服务</t>
  </si>
  <si>
    <t>预算08表</t>
  </si>
  <si>
    <t>政府购买服务项目</t>
  </si>
  <si>
    <t>政府购买服务目录</t>
  </si>
  <si>
    <t>注:本单位本年度无此项预算。</t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</si>
  <si>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</si>
  <si>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</si>
  <si>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</si>
  <si>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</si>
  <si>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</si>
  <si>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</si>
  <si>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</si>
  <si>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</si>
  <si>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</si>
  <si>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</si>
  <si>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到2025年，桑园面积发展到4.6万亩，新植桑园0.713846万亩，鲜茧总产量达1500吨以上，实现农业总产值7000万元以上，蚕桑产业综合产值2亿元，,直接受益农户3000户，带动全州8000户农户共同发展。</t>
  </si>
  <si>
    <t>桑园种植面积</t>
  </si>
  <si>
    <t>7100</t>
  </si>
  <si>
    <t>新植桑园面积数量</t>
  </si>
  <si>
    <t>发种量</t>
  </si>
  <si>
    <t>32000</t>
  </si>
  <si>
    <t>张</t>
  </si>
  <si>
    <t>发放蚕种数量</t>
  </si>
  <si>
    <t>鲜茧产量</t>
  </si>
  <si>
    <t>1500</t>
  </si>
  <si>
    <t>吨</t>
  </si>
  <si>
    <t>完成时间</t>
  </si>
  <si>
    <t>项目完成时间2025年12月31日</t>
  </si>
  <si>
    <t>蚕桑产业实现农业总产值</t>
  </si>
  <si>
    <t>7000</t>
  </si>
  <si>
    <t>实现农业总产值数值</t>
  </si>
  <si>
    <t>蚕桑产业综合产值2亿元</t>
  </si>
  <si>
    <t>蚕桑产业全产业链综合产值</t>
  </si>
  <si>
    <t>直接受益农户</t>
  </si>
  <si>
    <t>1000</t>
  </si>
  <si>
    <t>户</t>
  </si>
  <si>
    <t>直接受益农户数量</t>
  </si>
  <si>
    <t>带动周边农户</t>
  </si>
  <si>
    <t>3000</t>
  </si>
  <si>
    <t>带动全州受益农户共同发展</t>
  </si>
  <si>
    <t>受益对象满意度]</t>
  </si>
  <si>
    <t>直接受益农户满意度</t>
  </si>
  <si>
    <t>完成2025年州级下达农村卫生户厕改建任务2006座、自然村卫生公厕改建任务26座。到2025年底：全州720个整治提升自然村卫生户厕覆盖率高于75%，全州80个乡村振兴示范村卫生户厕覆盖率达到95%以上，全州57个现代化边境幸福村卫生户厕覆盖率达到100%；全州常住户100户以上规模较大自然村实现有1座以上卫生公厕全覆盖，常住户100户以下自然村以及农场公厕建设需求得到缓解；全州90%以上的农村公厕建立完善日常保洁责任制度，农村厕所粪污收集处理率达到90%以上，农民群众对改厕工作满意度达到85%以上。</t>
  </si>
  <si>
    <t>改造建设农村卫生户厕</t>
  </si>
  <si>
    <t>2006</t>
  </si>
  <si>
    <t>座</t>
  </si>
  <si>
    <t>反映改造建设农村卫生户厕数量</t>
  </si>
  <si>
    <t>改造建设自然村卫生公厕</t>
  </si>
  <si>
    <t>反映改造建设自然村卫生公厕数量</t>
  </si>
  <si>
    <t>农村卫生厕所改造建设验收合格率</t>
  </si>
  <si>
    <t>反映农村（农场）卫生厕所改造建设质量</t>
  </si>
  <si>
    <t>农村公厕建立完善日常保洁责任制度</t>
  </si>
  <si>
    <t>反映农村公厕管护水平。</t>
  </si>
  <si>
    <t>农村厕所粪污得到有效收集处理</t>
  </si>
  <si>
    <t>反映农村厕所粪污收集处理和资源化利用水平。</t>
  </si>
  <si>
    <t>85</t>
  </si>
  <si>
    <t>反映群众满意度</t>
  </si>
  <si>
    <t>培训技术人员、种植户的人数</t>
  </si>
  <si>
    <t>引进咖啡绿品种试验示范个数</t>
  </si>
  <si>
    <t>培育咖啡种苗株数</t>
  </si>
  <si>
    <t>咖啡绿色有机产品认证个数</t>
  </si>
  <si>
    <t>项目完成时间</t>
  </si>
  <si>
    <t>反映完成时间</t>
  </si>
  <si>
    <t>精品咖啡率提高</t>
  </si>
  <si>
    <t>精品咖啡率逐年提高</t>
  </si>
  <si>
    <t>受益农户满意度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</si>
  <si>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</si>
  <si>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</si>
  <si>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</si>
  <si>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</si>
  <si>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</si>
  <si>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</si>
  <si>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</si>
  <si>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</si>
  <si>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</si>
  <si>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</si>
  <si>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</si>
  <si>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</si>
  <si>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</si>
  <si>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</si>
  <si>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</si>
  <si>
    <t>323 事业发展类</t>
  </si>
  <si>
    <t>蚕桑产业专项经费</t>
  </si>
  <si>
    <t>对下</t>
  </si>
  <si>
    <t>农村厕所革命建设补助资金</t>
  </si>
  <si>
    <t>咖啡产业高质量发展项目对下专项资金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</si>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</sst>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>
      <alignment horizontal="center" vertical="center" wrapText="1"/>
    </xf>
    <xf numFmtId="0" fontId="5" fillId="0" borderId="8" xfId="0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2"/>
      <c r="B1" s="162"/>
      <c r="C1" s="162"/>
      <c r="D1" s="163" t="s">
        <v>0</v>
      </c>
    </row>
    <row r="2" ht="42" customHeight="1" spans="1:4">
      <c r="A2" s="164" t="str">
        <f>"2025"&amp;"年部门财务收支预算总表"</f>
        <v>2025年部门财务收支预算总表</v>
      </c>
      <c r="B2" s="164"/>
      <c r="C2" s="164"/>
      <c r="D2" s="164"/>
    </row>
    <row r="3" ht="18.75" customHeight="1" spans="1:4">
      <c r="A3" s="120" t="str">
        <f>"单位名称："&amp;"德宏傣族景颇族自治州农业农村局"</f>
        <v>单位名称：德宏傣族景颇族自治州农业农村局</v>
      </c>
      <c r="B3" s="120"/>
      <c r="C3" s="121"/>
      <c r="D3" s="165" t="s">
        <v>1</v>
      </c>
    </row>
    <row r="4" ht="18.75" customHeight="1" spans="1:4">
      <c r="A4" s="121" t="s">
        <v>2</v>
      </c>
      <c r="B4" s="121"/>
      <c r="C4" s="121" t="s">
        <v>3</v>
      </c>
      <c r="D4" s="121"/>
    </row>
    <row r="5" ht="18.75" customHeight="1" spans="1:4">
      <c r="A5" s="121" t="s">
        <v>4</v>
      </c>
      <c r="B5" s="121" t="s">
        <v>5</v>
      </c>
      <c r="C5" s="121" t="s">
        <v>6</v>
      </c>
      <c r="D5" s="121" t="s">
        <v>5</v>
      </c>
    </row>
    <row r="6" ht="18.75" customHeight="1" spans="1:4">
      <c r="A6" s="120" t="s">
        <v>7</v>
      </c>
      <c r="B6" s="122">
        <v>19833457.77</v>
      </c>
      <c r="C6" s="120" t="str">
        <f>"一"&amp;"、"&amp;"社会保障和就业支出"</f>
        <v>一、社会保障和就业支出</v>
      </c>
      <c r="D6" s="122">
        <v>1682868.48</v>
      </c>
    </row>
    <row r="7" ht="18.75" customHeight="1" spans="1:4">
      <c r="A7" s="120" t="s">
        <v>8</v>
      </c>
      <c r="B7" s="122"/>
      <c r="C7" s="120" t="str">
        <f>"二"&amp;"、"&amp;"卫生健康支出"</f>
        <v>二、卫生健康支出</v>
      </c>
      <c r="D7" s="122">
        <v>861184.49</v>
      </c>
    </row>
    <row r="8" ht="18.75" customHeight="1" spans="1:4">
      <c r="A8" s="120" t="s">
        <v>9</v>
      </c>
      <c r="B8" s="122"/>
      <c r="C8" s="120" t="str">
        <f>"三"&amp;"、"&amp;"农林水支出"</f>
        <v>三、农林水支出</v>
      </c>
      <c r="D8" s="122">
        <v>16454458</v>
      </c>
    </row>
    <row r="9" ht="18.75" customHeight="1" spans="1:4">
      <c r="A9" s="120" t="s">
        <v>10</v>
      </c>
      <c r="B9" s="122"/>
      <c r="C9" s="120" t="str">
        <f>"四"&amp;"、"&amp;"住房保障支出"</f>
        <v>四、住房保障支出</v>
      </c>
      <c r="D9" s="122">
        <v>834946.8</v>
      </c>
    </row>
    <row r="10" ht="18.75" customHeight="1" spans="1:4">
      <c r="A10" s="120" t="s">
        <v>11</v>
      </c>
      <c r="B10" s="122"/>
      <c r="C10" s="120"/>
      <c r="D10" s="122"/>
    </row>
    <row r="11" ht="18.75" customHeight="1" spans="1:4">
      <c r="A11" s="120" t="s">
        <v>12</v>
      </c>
      <c r="B11" s="122"/>
      <c r="C11" s="120"/>
      <c r="D11" s="122"/>
    </row>
    <row r="12" ht="18.75" customHeight="1" spans="1:4">
      <c r="A12" s="120" t="s">
        <v>13</v>
      </c>
      <c r="B12" s="122"/>
      <c r="C12" s="120"/>
      <c r="D12" s="122"/>
    </row>
    <row r="13" ht="18.75" customHeight="1" spans="1:4">
      <c r="A13" s="120" t="s">
        <v>14</v>
      </c>
      <c r="B13" s="122"/>
      <c r="C13" s="120"/>
      <c r="D13" s="122"/>
    </row>
    <row r="14" ht="18.75" customHeight="1" spans="1:4">
      <c r="A14" s="120" t="s">
        <v>15</v>
      </c>
      <c r="B14" s="122"/>
      <c r="C14" s="120"/>
      <c r="D14" s="122"/>
    </row>
    <row r="15" ht="18.75" customHeight="1" spans="1:4">
      <c r="A15" s="120" t="s">
        <v>16</v>
      </c>
      <c r="B15" s="122"/>
      <c r="C15" s="120"/>
      <c r="D15" s="122"/>
    </row>
    <row r="16" ht="18.75" customHeight="1" spans="1:4">
      <c r="A16" s="120"/>
      <c r="B16" s="122"/>
      <c r="C16" s="120"/>
      <c r="D16" s="122"/>
    </row>
    <row r="17" ht="18.75" customHeight="1" spans="1:4">
      <c r="A17" s="120"/>
      <c r="B17" s="122"/>
      <c r="C17" s="120"/>
      <c r="D17" s="122"/>
    </row>
    <row r="18" ht="18.75" customHeight="1" spans="1:4">
      <c r="A18" s="120"/>
      <c r="B18" s="122"/>
      <c r="C18" s="120"/>
      <c r="D18" s="122"/>
    </row>
    <row r="19" ht="18.75" customHeight="1" spans="1:4">
      <c r="A19" s="120"/>
      <c r="B19" s="122"/>
      <c r="C19" s="120"/>
      <c r="D19" s="122"/>
    </row>
    <row r="20" ht="18.75" customHeight="1" spans="1:4">
      <c r="A20" s="120"/>
      <c r="B20" s="122"/>
      <c r="C20" s="120"/>
      <c r="D20" s="122"/>
    </row>
    <row r="21" ht="18.75" customHeight="1" spans="1:4">
      <c r="A21" s="120"/>
      <c r="B21" s="122"/>
      <c r="C21" s="120"/>
      <c r="D21" s="122"/>
    </row>
    <row r="22" ht="18.75" customHeight="1" spans="1:4">
      <c r="A22" s="120"/>
      <c r="B22" s="122"/>
      <c r="C22" s="120"/>
      <c r="D22" s="122"/>
    </row>
    <row r="23" ht="18.75" customHeight="1" spans="1:4">
      <c r="A23" s="120"/>
      <c r="B23" s="122"/>
      <c r="C23" s="120"/>
      <c r="D23" s="122"/>
    </row>
    <row r="24" ht="18.75" customHeight="1" spans="1:4">
      <c r="A24" s="120"/>
      <c r="B24" s="122"/>
      <c r="C24" s="120"/>
      <c r="D24" s="122"/>
    </row>
    <row r="25" ht="18.75" customHeight="1" spans="1:4">
      <c r="A25" s="120"/>
      <c r="B25" s="122"/>
      <c r="C25" s="120"/>
      <c r="D25" s="122"/>
    </row>
    <row r="26" ht="18.75" customHeight="1" spans="1:4">
      <c r="A26" s="120"/>
      <c r="B26" s="122"/>
      <c r="C26" s="120"/>
      <c r="D26" s="122"/>
    </row>
    <row r="27" ht="18.75" customHeight="1" spans="1:4">
      <c r="A27" s="120"/>
      <c r="B27" s="122"/>
      <c r="C27" s="120"/>
      <c r="D27" s="122"/>
    </row>
    <row r="28" ht="18.75" customHeight="1" spans="1:4">
      <c r="A28" s="120"/>
      <c r="B28" s="122"/>
      <c r="C28" s="120"/>
      <c r="D28" s="122"/>
    </row>
    <row r="29" ht="18.75" customHeight="1" spans="1:4">
      <c r="A29" s="120"/>
      <c r="B29" s="122"/>
      <c r="C29" s="120"/>
      <c r="D29" s="122"/>
    </row>
    <row r="30" ht="18.75" customHeight="1" spans="1:4">
      <c r="A30" s="120"/>
      <c r="B30" s="122"/>
      <c r="C30" s="120"/>
      <c r="D30" s="122"/>
    </row>
    <row r="31" ht="18.75" customHeight="1" spans="1:4">
      <c r="A31" s="120"/>
      <c r="B31" s="122"/>
      <c r="C31" s="120"/>
      <c r="D31" s="122"/>
    </row>
    <row r="32" ht="18.75" customHeight="1" spans="1:4">
      <c r="A32" s="120" t="s">
        <v>17</v>
      </c>
      <c r="B32" s="122">
        <v>19833457.77</v>
      </c>
      <c r="C32" s="120" t="s">
        <v>18</v>
      </c>
      <c r="D32" s="122">
        <v>19833457.77</v>
      </c>
    </row>
    <row r="33" ht="18.75" customHeight="1" spans="1:4">
      <c r="A33" s="120" t="s">
        <v>19</v>
      </c>
      <c r="B33" s="122"/>
      <c r="C33" s="120" t="s">
        <v>20</v>
      </c>
      <c r="D33" s="122"/>
    </row>
    <row r="34" ht="18.75" customHeight="1" spans="1:4">
      <c r="A34" s="120" t="s">
        <v>21</v>
      </c>
      <c r="B34" s="122"/>
      <c r="C34" s="120" t="s">
        <v>21</v>
      </c>
      <c r="D34" s="122"/>
    </row>
    <row r="35" ht="18.75" customHeight="1" spans="1:4">
      <c r="A35" s="120" t="s">
        <v>22</v>
      </c>
      <c r="B35" s="122"/>
      <c r="C35" s="120" t="s">
        <v>23</v>
      </c>
      <c r="D35" s="122"/>
    </row>
    <row r="36" ht="18.75" customHeight="1" spans="1:4">
      <c r="A36" s="120" t="s">
        <v>24</v>
      </c>
      <c r="B36" s="122">
        <v>19833457.77</v>
      </c>
      <c r="C36" s="120" t="s">
        <v>25</v>
      </c>
      <c r="D36" s="122">
        <v>19833457.77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6" sqref="C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0">
        <v>1</v>
      </c>
      <c r="B1" s="101">
        <v>0</v>
      </c>
      <c r="C1" s="100">
        <v>1</v>
      </c>
      <c r="D1" s="81"/>
      <c r="E1" s="81"/>
      <c r="F1" s="99" t="s">
        <v>495</v>
      </c>
    </row>
    <row r="2" ht="26.25" customHeight="1" spans="1:6">
      <c r="A2" s="102" t="str">
        <f>"2025"&amp;"年部门政府性基金预算支出预算表"</f>
        <v>2025年部门政府性基金预算支出预算表</v>
      </c>
      <c r="B2" s="102" t="s">
        <v>496</v>
      </c>
      <c r="C2" s="103"/>
      <c r="D2" s="104"/>
      <c r="E2" s="104"/>
      <c r="F2" s="104"/>
    </row>
    <row r="3" ht="13.5" customHeight="1" spans="1:6">
      <c r="A3" s="105" t="str">
        <f>"单位名称："&amp;"德宏傣族景颇族自治州农业农村局"</f>
        <v>单位名称：德宏傣族景颇族自治州农业农村局</v>
      </c>
      <c r="B3" s="105" t="s">
        <v>497</v>
      </c>
      <c r="C3" s="106"/>
      <c r="D3" s="81"/>
      <c r="E3" s="81"/>
      <c r="F3" s="99" t="s">
        <v>1</v>
      </c>
    </row>
    <row r="4" ht="19.5" customHeight="1" spans="1:6">
      <c r="A4" s="58" t="s">
        <v>173</v>
      </c>
      <c r="B4" s="107" t="s">
        <v>48</v>
      </c>
      <c r="C4" s="58" t="s">
        <v>49</v>
      </c>
      <c r="D4" s="35" t="s">
        <v>498</v>
      </c>
      <c r="E4" s="35"/>
      <c r="F4" s="35"/>
    </row>
    <row r="5" ht="18.55" customHeight="1" spans="1:6">
      <c r="A5" s="58"/>
      <c r="B5" s="107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08" t="s">
        <v>60</v>
      </c>
      <c r="C6" s="108" t="s">
        <v>61</v>
      </c>
      <c r="D6" s="108" t="s">
        <v>62</v>
      </c>
      <c r="E6" s="108" t="s">
        <v>63</v>
      </c>
      <c r="F6" s="108" t="s">
        <v>64</v>
      </c>
    </row>
    <row r="7" ht="30" customHeight="1" spans="1:6">
      <c r="A7" s="33"/>
      <c r="B7" s="107"/>
      <c r="C7" s="33"/>
      <c r="D7" s="109"/>
      <c r="E7" s="110"/>
      <c r="F7" s="110"/>
    </row>
    <row r="8" ht="30" customHeight="1" spans="1:6">
      <c r="A8" s="22"/>
      <c r="B8" s="22"/>
      <c r="C8" s="22"/>
      <c r="D8" s="109"/>
      <c r="E8" s="110"/>
      <c r="F8" s="110"/>
    </row>
    <row r="9" ht="30" customHeight="1" spans="1:6">
      <c r="A9" s="20" t="s">
        <v>499</v>
      </c>
      <c r="B9" s="20" t="s">
        <v>499</v>
      </c>
      <c r="C9" s="20" t="s">
        <v>499</v>
      </c>
      <c r="D9" s="109"/>
      <c r="E9" s="110"/>
      <c r="F9" s="110"/>
    </row>
    <row r="10" customHeight="1" spans="1:1">
      <c r="A10" s="39" t="s">
        <v>500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9"/>
  <sheetViews>
    <sheetView showZeros="0" topLeftCell="A10" workbookViewId="0">
      <selection activeCell="H24" sqref="H23:H2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4.85714285714286" customWidth="1"/>
    <col min="5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61"/>
      <c r="P1" s="61"/>
      <c r="Q1" s="43" t="s">
        <v>501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56"/>
      <c r="L2" s="29"/>
      <c r="M2" s="29"/>
      <c r="N2" s="29"/>
      <c r="O2" s="56"/>
      <c r="P2" s="56"/>
      <c r="Q2" s="29"/>
    </row>
    <row r="3" ht="18.75" customHeight="1" spans="1:17">
      <c r="A3" s="45" t="str">
        <f>"单位名称："&amp;"德宏傣族景颇族自治州农业农村局"</f>
        <v>单位名称：德宏傣族景颇族自治州农业农村局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1"/>
      <c r="P3" s="91"/>
      <c r="Q3" s="99" t="s">
        <v>27</v>
      </c>
    </row>
    <row r="4" ht="15.75" customHeight="1" spans="1:17">
      <c r="A4" s="11" t="s">
        <v>502</v>
      </c>
      <c r="B4" s="82" t="s">
        <v>503</v>
      </c>
      <c r="C4" s="82" t="s">
        <v>504</v>
      </c>
      <c r="D4" s="82" t="s">
        <v>505</v>
      </c>
      <c r="E4" s="82" t="s">
        <v>506</v>
      </c>
      <c r="F4" s="82" t="s">
        <v>507</v>
      </c>
      <c r="G4" s="48" t="s">
        <v>180</v>
      </c>
      <c r="H4" s="48"/>
      <c r="I4" s="48"/>
      <c r="J4" s="48"/>
      <c r="K4" s="92"/>
      <c r="L4" s="48"/>
      <c r="M4" s="48"/>
      <c r="N4" s="48"/>
      <c r="O4" s="93"/>
      <c r="P4" s="92"/>
      <c r="Q4" s="49"/>
    </row>
    <row r="5" ht="17.25" customHeight="1" spans="1:17">
      <c r="A5" s="16"/>
      <c r="B5" s="83"/>
      <c r="C5" s="83"/>
      <c r="D5" s="83"/>
      <c r="E5" s="83"/>
      <c r="F5" s="83"/>
      <c r="G5" s="83" t="s">
        <v>30</v>
      </c>
      <c r="H5" s="83" t="s">
        <v>34</v>
      </c>
      <c r="I5" s="83" t="s">
        <v>508</v>
      </c>
      <c r="J5" s="83" t="s">
        <v>509</v>
      </c>
      <c r="K5" s="94" t="s">
        <v>510</v>
      </c>
      <c r="L5" s="95" t="s">
        <v>511</v>
      </c>
      <c r="M5" s="95"/>
      <c r="N5" s="95"/>
      <c r="O5" s="96"/>
      <c r="P5" s="97"/>
      <c r="Q5" s="71"/>
    </row>
    <row r="6" ht="54" customHeight="1" spans="1:17">
      <c r="A6" s="18"/>
      <c r="B6" s="71"/>
      <c r="C6" s="71"/>
      <c r="D6" s="71"/>
      <c r="E6" s="71"/>
      <c r="F6" s="71"/>
      <c r="G6" s="71"/>
      <c r="H6" s="71" t="s">
        <v>33</v>
      </c>
      <c r="I6" s="71"/>
      <c r="J6" s="71"/>
      <c r="K6" s="98"/>
      <c r="L6" s="71" t="s">
        <v>33</v>
      </c>
      <c r="M6" s="71" t="s">
        <v>40</v>
      </c>
      <c r="N6" s="71" t="s">
        <v>512</v>
      </c>
      <c r="O6" s="33" t="s">
        <v>42</v>
      </c>
      <c r="P6" s="98" t="s">
        <v>43</v>
      </c>
      <c r="Q6" s="71" t="s">
        <v>44</v>
      </c>
    </row>
    <row r="7" ht="15" customHeight="1" spans="1:17">
      <c r="A7" s="70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</row>
    <row r="8" ht="52.5" customHeight="1" spans="1:17">
      <c r="A8" s="85" t="s">
        <v>46</v>
      </c>
      <c r="B8" s="86"/>
      <c r="C8" s="86"/>
      <c r="D8" s="87"/>
      <c r="E8" s="88"/>
      <c r="F8" s="23">
        <v>1217480</v>
      </c>
      <c r="G8" s="23">
        <v>4365880</v>
      </c>
      <c r="H8" s="23">
        <v>4365880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5" t="str">
        <f t="shared" ref="A9:A16" si="0">"     "&amp;"农业业务工作专项经费"</f>
        <v>     农业业务工作专项经费</v>
      </c>
      <c r="B9" s="86" t="s">
        <v>513</v>
      </c>
      <c r="C9" s="86" t="s">
        <v>513</v>
      </c>
      <c r="D9" s="87" t="s">
        <v>514</v>
      </c>
      <c r="E9" s="88">
        <v>1</v>
      </c>
      <c r="F9" s="23">
        <v>60000</v>
      </c>
      <c r="G9" s="23">
        <v>60000</v>
      </c>
      <c r="H9" s="23">
        <v>60000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5" t="str">
        <f t="shared" si="0"/>
        <v>     农业业务工作专项经费</v>
      </c>
      <c r="B10" s="86" t="s">
        <v>515</v>
      </c>
      <c r="C10" s="86" t="s">
        <v>516</v>
      </c>
      <c r="D10" s="87" t="s">
        <v>517</v>
      </c>
      <c r="E10" s="88">
        <v>1</v>
      </c>
      <c r="F10" s="23">
        <v>30000</v>
      </c>
      <c r="G10" s="23">
        <v>30000</v>
      </c>
      <c r="H10" s="23">
        <v>30000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5" t="str">
        <f t="shared" si="0"/>
        <v>     农业业务工作专项经费</v>
      </c>
      <c r="B11" s="86" t="s">
        <v>518</v>
      </c>
      <c r="C11" s="86" t="s">
        <v>519</v>
      </c>
      <c r="D11" s="87" t="s">
        <v>514</v>
      </c>
      <c r="E11" s="88">
        <v>1</v>
      </c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85" t="str">
        <f t="shared" si="0"/>
        <v>     农业业务工作专项经费</v>
      </c>
      <c r="B12" s="86" t="s">
        <v>520</v>
      </c>
      <c r="C12" s="86" t="s">
        <v>521</v>
      </c>
      <c r="D12" s="87" t="s">
        <v>522</v>
      </c>
      <c r="E12" s="88">
        <v>1</v>
      </c>
      <c r="F12" s="23"/>
      <c r="G12" s="23">
        <v>10000</v>
      </c>
      <c r="H12" s="23">
        <v>10000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85" t="str">
        <f t="shared" si="0"/>
        <v>     农业业务工作专项经费</v>
      </c>
      <c r="B13" s="86" t="s">
        <v>523</v>
      </c>
      <c r="C13" s="86" t="s">
        <v>524</v>
      </c>
      <c r="D13" s="87" t="s">
        <v>514</v>
      </c>
      <c r="E13" s="88">
        <v>1</v>
      </c>
      <c r="F13" s="23">
        <v>40000</v>
      </c>
      <c r="G13" s="23">
        <v>40000</v>
      </c>
      <c r="H13" s="23">
        <v>40000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85" t="str">
        <f t="shared" si="0"/>
        <v>     农业业务工作专项经费</v>
      </c>
      <c r="B14" s="86" t="s">
        <v>525</v>
      </c>
      <c r="C14" s="86" t="s">
        <v>526</v>
      </c>
      <c r="D14" s="87" t="s">
        <v>517</v>
      </c>
      <c r="E14" s="88">
        <v>1</v>
      </c>
      <c r="F14" s="23"/>
      <c r="G14" s="23">
        <v>80000</v>
      </c>
      <c r="H14" s="23">
        <v>80000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85" t="str">
        <f t="shared" si="0"/>
        <v>     农业业务工作专项经费</v>
      </c>
      <c r="B15" s="86" t="s">
        <v>527</v>
      </c>
      <c r="C15" s="86" t="s">
        <v>528</v>
      </c>
      <c r="D15" s="87" t="s">
        <v>522</v>
      </c>
      <c r="E15" s="88">
        <v>1</v>
      </c>
      <c r="F15" s="23"/>
      <c r="G15" s="23">
        <v>58400</v>
      </c>
      <c r="H15" s="23">
        <v>58400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85" t="str">
        <f t="shared" si="0"/>
        <v>     农业业务工作专项经费</v>
      </c>
      <c r="B16" s="86" t="s">
        <v>529</v>
      </c>
      <c r="C16" s="86" t="s">
        <v>530</v>
      </c>
      <c r="D16" s="87" t="s">
        <v>531</v>
      </c>
      <c r="E16" s="88">
        <v>1</v>
      </c>
      <c r="F16" s="23">
        <v>57480</v>
      </c>
      <c r="G16" s="23">
        <v>57480</v>
      </c>
      <c r="H16" s="23">
        <v>57480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85" t="str">
        <f>"     "&amp;"咖啡产业高质量发展项目专项资金"</f>
        <v>     咖啡产业高质量发展项目专项资金</v>
      </c>
      <c r="B17" s="86" t="s">
        <v>532</v>
      </c>
      <c r="C17" s="86" t="s">
        <v>533</v>
      </c>
      <c r="D17" s="87" t="s">
        <v>534</v>
      </c>
      <c r="E17" s="88">
        <v>10</v>
      </c>
      <c r="F17" s="23"/>
      <c r="G17" s="23">
        <v>3000000</v>
      </c>
      <c r="H17" s="23">
        <v>3000000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85" t="str">
        <f>"     "&amp;"德宏州第三次全国土壤普查州级成果编制和汇总服务项目专项资金"</f>
        <v>     德宏州第三次全国土壤普查州级成果编制和汇总服务项目专项资金</v>
      </c>
      <c r="B18" s="86" t="s">
        <v>535</v>
      </c>
      <c r="C18" s="86" t="s">
        <v>536</v>
      </c>
      <c r="D18" s="87" t="s">
        <v>522</v>
      </c>
      <c r="E18" s="88">
        <v>1</v>
      </c>
      <c r="F18" s="23">
        <v>1020000</v>
      </c>
      <c r="G18" s="23">
        <v>1020000</v>
      </c>
      <c r="H18" s="23">
        <v>1020000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30" customHeight="1" spans="1:17">
      <c r="A19" s="89" t="s">
        <v>499</v>
      </c>
      <c r="B19" s="90"/>
      <c r="C19" s="90"/>
      <c r="D19" s="90"/>
      <c r="E19" s="88"/>
      <c r="F19" s="23">
        <v>1217480</v>
      </c>
      <c r="G19" s="23">
        <v>4365880</v>
      </c>
      <c r="H19" s="23">
        <v>4365880</v>
      </c>
      <c r="I19" s="23"/>
      <c r="J19" s="23"/>
      <c r="K19" s="23"/>
      <c r="L19" s="23"/>
      <c r="M19" s="23"/>
      <c r="N19" s="23"/>
      <c r="O19" s="23"/>
      <c r="P19" s="23"/>
      <c r="Q19" s="23"/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9" sqref="C1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5"/>
      <c r="I1" s="1"/>
      <c r="J1" s="1"/>
      <c r="K1" s="75"/>
      <c r="L1" s="1"/>
      <c r="M1" s="80"/>
      <c r="N1" s="80" t="s">
        <v>537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"单位名称："&amp;"德宏傣族景颇族自治州农业农村局"</f>
        <v>单位名称：德宏傣族景颇族自治州农业农村局</v>
      </c>
      <c r="B3" s="32"/>
      <c r="C3" s="32"/>
      <c r="D3" s="32"/>
      <c r="E3" s="32"/>
      <c r="F3" s="32"/>
      <c r="G3" s="32"/>
      <c r="H3" s="75"/>
      <c r="I3" s="1"/>
      <c r="J3" s="1"/>
      <c r="K3" s="75"/>
      <c r="L3" s="1"/>
      <c r="M3" s="81"/>
      <c r="N3" s="43" t="s">
        <v>27</v>
      </c>
    </row>
    <row r="4" ht="15.75" customHeight="1" spans="1:14">
      <c r="A4" s="11" t="s">
        <v>502</v>
      </c>
      <c r="B4" s="11" t="s">
        <v>538</v>
      </c>
      <c r="C4" s="11" t="s">
        <v>539</v>
      </c>
      <c r="D4" s="12" t="s">
        <v>180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508</v>
      </c>
      <c r="G5" s="11" t="s">
        <v>509</v>
      </c>
      <c r="H5" s="11" t="s">
        <v>510</v>
      </c>
      <c r="I5" s="12" t="s">
        <v>511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0"/>
      <c r="E6" s="16" t="s">
        <v>33</v>
      </c>
      <c r="F6" s="18"/>
      <c r="G6" s="18"/>
      <c r="H6" s="70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7"/>
      <c r="B8" s="77"/>
      <c r="C8" s="7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8"/>
      <c r="B9" s="78"/>
      <c r="C9" s="7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79"/>
      <c r="C10" s="7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540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tabSelected="1" topLeftCell="A6" workbookViewId="0">
      <selection activeCell="H23" sqref="H23"/>
    </sheetView>
  </sheetViews>
  <sheetFormatPr defaultColWidth="9.14285714285714" defaultRowHeight="14.25" customHeight="1"/>
  <cols>
    <col min="1" max="1" width="34.9142857142857" customWidth="1"/>
    <col min="2" max="9" width="13.8285714285714" customWidth="1"/>
  </cols>
  <sheetData>
    <row r="1" ht="13.5" customHeight="1" spans="1:9">
      <c r="A1" s="62"/>
      <c r="B1" s="62"/>
      <c r="C1" s="62"/>
      <c r="D1" s="63"/>
      <c r="I1" s="73" t="s">
        <v>541</v>
      </c>
    </row>
    <row r="2" ht="27.75" customHeight="1" spans="1:9">
      <c r="A2" s="64" t="str">
        <f>"2025"&amp;"年州对下转移支付预算表"</f>
        <v>2025年州对下转移支付预算表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5" t="str">
        <f>"单位名称："&amp;"德宏傣族景颇族自治州农业农村局"</f>
        <v>单位名称：德宏傣族景颇族自治州农业农村局</v>
      </c>
      <c r="B3" s="66"/>
      <c r="C3" s="66"/>
      <c r="D3" s="67"/>
      <c r="E3" s="68"/>
      <c r="F3" s="68"/>
      <c r="I3" s="74" t="s">
        <v>27</v>
      </c>
    </row>
    <row r="4" ht="19.5" customHeight="1" spans="1:9">
      <c r="A4" s="69" t="s">
        <v>542</v>
      </c>
      <c r="B4" s="12" t="s">
        <v>180</v>
      </c>
      <c r="C4" s="13"/>
      <c r="D4" s="14"/>
      <c r="E4" s="13" t="s">
        <v>543</v>
      </c>
      <c r="F4" s="13"/>
      <c r="G4" s="13"/>
      <c r="H4" s="13"/>
      <c r="I4" s="14"/>
    </row>
    <row r="5" ht="40.5" customHeight="1" spans="1:9">
      <c r="A5" s="70"/>
      <c r="B5" s="70" t="s">
        <v>30</v>
      </c>
      <c r="C5" s="71" t="s">
        <v>34</v>
      </c>
      <c r="D5" s="71" t="s">
        <v>544</v>
      </c>
      <c r="E5" s="72" t="s">
        <v>545</v>
      </c>
      <c r="F5" s="72" t="s">
        <v>546</v>
      </c>
      <c r="G5" s="72" t="s">
        <v>547</v>
      </c>
      <c r="H5" s="72" t="s">
        <v>548</v>
      </c>
      <c r="I5" s="72" t="s">
        <v>549</v>
      </c>
    </row>
    <row r="6" ht="19.5" customHeight="1" spans="1:9">
      <c r="A6" s="35">
        <v>1</v>
      </c>
      <c r="B6" s="35">
        <v>2</v>
      </c>
      <c r="C6" s="35">
        <v>3</v>
      </c>
      <c r="D6" s="12">
        <v>4</v>
      </c>
      <c r="E6" s="12">
        <v>5</v>
      </c>
      <c r="F6" s="35">
        <v>6</v>
      </c>
      <c r="G6" s="35">
        <v>7</v>
      </c>
      <c r="H6" s="35">
        <v>8</v>
      </c>
      <c r="I6" s="35">
        <v>9</v>
      </c>
    </row>
    <row r="7" ht="52.5" customHeight="1" spans="1:9">
      <c r="A7" s="36" t="s">
        <v>46</v>
      </c>
      <c r="B7" s="23">
        <v>12613380</v>
      </c>
      <c r="C7" s="23">
        <v>12613380</v>
      </c>
      <c r="D7" s="23"/>
      <c r="E7" s="23">
        <v>3667450</v>
      </c>
      <c r="F7" s="23">
        <v>71750</v>
      </c>
      <c r="G7" s="23">
        <v>4145665</v>
      </c>
      <c r="H7" s="23">
        <v>3188515</v>
      </c>
      <c r="I7" s="23">
        <v>1540000</v>
      </c>
    </row>
    <row r="8" ht="52.5" customHeight="1" spans="1:9">
      <c r="A8" s="36" t="str">
        <f>"     "&amp;"蚕桑产业专项经费"</f>
        <v>     蚕桑产业专项经费</v>
      </c>
      <c r="B8" s="23">
        <v>2613380</v>
      </c>
      <c r="C8" s="23">
        <v>2613380</v>
      </c>
      <c r="D8" s="23"/>
      <c r="E8" s="23">
        <v>67450</v>
      </c>
      <c r="F8" s="23">
        <v>71750</v>
      </c>
      <c r="G8" s="23">
        <v>545665</v>
      </c>
      <c r="H8" s="23">
        <v>1928515</v>
      </c>
      <c r="I8" s="23"/>
    </row>
    <row r="9" ht="52.5" customHeight="1" spans="1:9">
      <c r="A9" s="36" t="str">
        <f>"     "&amp;"农村厕所革命建设补助资金"</f>
        <v>     农村厕所革命建设补助资金</v>
      </c>
      <c r="B9" s="23">
        <v>4000000</v>
      </c>
      <c r="C9" s="23">
        <v>4000000</v>
      </c>
      <c r="D9" s="23"/>
      <c r="E9" s="23">
        <v>1100000</v>
      </c>
      <c r="F9" s="23"/>
      <c r="G9" s="23">
        <v>1100000</v>
      </c>
      <c r="H9" s="23">
        <v>700000</v>
      </c>
      <c r="I9" s="23">
        <v>1100000</v>
      </c>
    </row>
    <row r="10" ht="52.5" customHeight="1" spans="1:9">
      <c r="A10" s="36" t="str">
        <f>"     "&amp;"咖啡产业高质量发展项目对下专项资金"</f>
        <v>     咖啡产业高质量发展项目对下专项资金</v>
      </c>
      <c r="B10" s="23">
        <v>6000000</v>
      </c>
      <c r="C10" s="23">
        <v>6000000</v>
      </c>
      <c r="D10" s="23"/>
      <c r="E10" s="23">
        <v>2500000</v>
      </c>
      <c r="F10" s="23"/>
      <c r="G10" s="23">
        <v>2500000</v>
      </c>
      <c r="H10" s="23">
        <v>560000</v>
      </c>
      <c r="I10" s="23">
        <v>440000</v>
      </c>
    </row>
    <row r="11" ht="30" customHeight="1" spans="1:9">
      <c r="A11" s="52" t="s">
        <v>30</v>
      </c>
      <c r="B11" s="23">
        <v>12613380</v>
      </c>
      <c r="C11" s="23">
        <v>12613380</v>
      </c>
      <c r="D11" s="23"/>
      <c r="E11" s="23">
        <v>3667450</v>
      </c>
      <c r="F11" s="23">
        <v>71750</v>
      </c>
      <c r="G11" s="23">
        <v>4145665</v>
      </c>
      <c r="H11" s="23">
        <v>3188515</v>
      </c>
      <c r="I11" s="23">
        <v>1540000</v>
      </c>
    </row>
  </sheetData>
  <mergeCells count="5">
    <mergeCell ref="A2:I2"/>
    <mergeCell ref="A3:F3"/>
    <mergeCell ref="B4:D4"/>
    <mergeCell ref="E4:I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9"/>
  <sheetViews>
    <sheetView showZeros="0" topLeftCell="A22" workbookViewId="0">
      <selection activeCell="I12" sqref="I12"/>
    </sheetView>
  </sheetViews>
  <sheetFormatPr defaultColWidth="9.14285714285714" defaultRowHeight="12" customHeight="1"/>
  <cols>
    <col min="1" max="1" width="27.6285714285714" customWidth="1"/>
    <col min="2" max="2" width="24.4761904761905" customWidth="1"/>
    <col min="3" max="9" width="11.7714285714286" customWidth="1"/>
    <col min="10" max="10" width="33.047619047619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61" t="s">
        <v>550</v>
      </c>
    </row>
    <row r="2" ht="28.5" customHeight="1" spans="1:10">
      <c r="A2" s="55" t="str">
        <f>"2025"&amp;"年州对下转移支付绩效目标表"</f>
        <v>2025年州对下转移支付绩效目标表</v>
      </c>
      <c r="B2" s="29"/>
      <c r="C2" s="29"/>
      <c r="D2" s="29"/>
      <c r="E2" s="29"/>
      <c r="F2" s="56"/>
      <c r="G2" s="29"/>
      <c r="H2" s="56"/>
      <c r="I2" s="56"/>
      <c r="J2" s="29"/>
    </row>
    <row r="3" ht="17.25" customHeight="1" spans="1:10">
      <c r="A3" s="30" t="str">
        <f>"单位名称："&amp;"德宏傣族景颇族自治州农业农村局"</f>
        <v>单位名称：德宏傣族景颇族自治州农业农村局</v>
      </c>
      <c r="B3" s="46"/>
      <c r="C3" s="46"/>
      <c r="D3" s="46"/>
      <c r="E3" s="46"/>
      <c r="F3" s="57"/>
      <c r="G3" s="46"/>
      <c r="H3" s="57"/>
      <c r="I3" s="1"/>
      <c r="J3" s="1"/>
    </row>
    <row r="4" ht="44.25" customHeight="1" spans="1:10">
      <c r="A4" s="34" t="s">
        <v>304</v>
      </c>
      <c r="B4" s="34" t="s">
        <v>305</v>
      </c>
      <c r="C4" s="34" t="s">
        <v>306</v>
      </c>
      <c r="D4" s="34" t="s">
        <v>307</v>
      </c>
      <c r="E4" s="34" t="s">
        <v>308</v>
      </c>
      <c r="F4" s="58" t="s">
        <v>309</v>
      </c>
      <c r="G4" s="34" t="s">
        <v>310</v>
      </c>
      <c r="H4" s="58" t="s">
        <v>311</v>
      </c>
      <c r="I4" s="58" t="s">
        <v>312</v>
      </c>
      <c r="J4" s="34" t="s">
        <v>313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</row>
    <row r="6" ht="52.5" customHeight="1" spans="1:10">
      <c r="A6" s="36" t="s">
        <v>46</v>
      </c>
      <c r="B6" s="50"/>
      <c r="C6" s="50"/>
      <c r="D6" s="50"/>
      <c r="E6" s="59"/>
      <c r="F6" s="60"/>
      <c r="G6" s="59"/>
      <c r="H6" s="60"/>
      <c r="I6" s="60"/>
      <c r="J6" s="59"/>
    </row>
    <row r="7" ht="52.5" customHeight="1" spans="1:10">
      <c r="A7" s="36" t="str">
        <f t="shared" ref="A7:A16" si="0">"     "&amp;"蚕桑产业专项经费"</f>
        <v>     蚕桑产业专项经费</v>
      </c>
      <c r="B7" s="22" t="s">
        <v>551</v>
      </c>
      <c r="C7" s="52" t="s">
        <v>315</v>
      </c>
      <c r="D7" s="52" t="s">
        <v>316</v>
      </c>
      <c r="E7" s="36" t="s">
        <v>552</v>
      </c>
      <c r="F7" s="52" t="s">
        <v>341</v>
      </c>
      <c r="G7" s="59" t="s">
        <v>553</v>
      </c>
      <c r="H7" s="22" t="s">
        <v>458</v>
      </c>
      <c r="I7" s="22" t="s">
        <v>321</v>
      </c>
      <c r="J7" s="36" t="s">
        <v>554</v>
      </c>
    </row>
    <row r="8" ht="52.5" customHeight="1" spans="1:10">
      <c r="A8" s="36" t="str">
        <f t="shared" si="0"/>
        <v>     蚕桑产业专项经费</v>
      </c>
      <c r="B8" s="22" t="s">
        <v>551</v>
      </c>
      <c r="C8" s="52" t="s">
        <v>315</v>
      </c>
      <c r="D8" s="52" t="s">
        <v>316</v>
      </c>
      <c r="E8" s="36" t="s">
        <v>555</v>
      </c>
      <c r="F8" s="52" t="s">
        <v>341</v>
      </c>
      <c r="G8" s="59" t="s">
        <v>556</v>
      </c>
      <c r="H8" s="22" t="s">
        <v>557</v>
      </c>
      <c r="I8" s="22" t="s">
        <v>321</v>
      </c>
      <c r="J8" s="36" t="s">
        <v>558</v>
      </c>
    </row>
    <row r="9" ht="52.5" customHeight="1" spans="1:10">
      <c r="A9" s="36" t="str">
        <f t="shared" si="0"/>
        <v>     蚕桑产业专项经费</v>
      </c>
      <c r="B9" s="22" t="s">
        <v>551</v>
      </c>
      <c r="C9" s="52" t="s">
        <v>315</v>
      </c>
      <c r="D9" s="52" t="s">
        <v>316</v>
      </c>
      <c r="E9" s="36" t="s">
        <v>559</v>
      </c>
      <c r="F9" s="52" t="s">
        <v>341</v>
      </c>
      <c r="G9" s="59" t="s">
        <v>560</v>
      </c>
      <c r="H9" s="22" t="s">
        <v>561</v>
      </c>
      <c r="I9" s="22" t="s">
        <v>321</v>
      </c>
      <c r="J9" s="36" t="s">
        <v>559</v>
      </c>
    </row>
    <row r="10" ht="52.5" customHeight="1" spans="1:10">
      <c r="A10" s="36" t="str">
        <f t="shared" si="0"/>
        <v>     蚕桑产业专项经费</v>
      </c>
      <c r="B10" s="22" t="s">
        <v>551</v>
      </c>
      <c r="C10" s="52" t="s">
        <v>315</v>
      </c>
      <c r="D10" s="52" t="s">
        <v>327</v>
      </c>
      <c r="E10" s="36" t="s">
        <v>562</v>
      </c>
      <c r="F10" s="52" t="s">
        <v>318</v>
      </c>
      <c r="G10" s="59" t="s">
        <v>399</v>
      </c>
      <c r="H10" s="22" t="s">
        <v>329</v>
      </c>
      <c r="I10" s="22" t="s">
        <v>321</v>
      </c>
      <c r="J10" s="36" t="s">
        <v>563</v>
      </c>
    </row>
    <row r="11" ht="52.5" customHeight="1" spans="1:10">
      <c r="A11" s="36" t="str">
        <f t="shared" si="0"/>
        <v>     蚕桑产业专项经费</v>
      </c>
      <c r="B11" s="22" t="s">
        <v>551</v>
      </c>
      <c r="C11" s="52" t="s">
        <v>315</v>
      </c>
      <c r="D11" s="52" t="s">
        <v>368</v>
      </c>
      <c r="E11" s="36" t="s">
        <v>369</v>
      </c>
      <c r="F11" s="52" t="s">
        <v>370</v>
      </c>
      <c r="G11" s="59" t="s">
        <v>371</v>
      </c>
      <c r="H11" s="22" t="s">
        <v>372</v>
      </c>
      <c r="I11" s="22" t="s">
        <v>321</v>
      </c>
      <c r="J11" s="36" t="s">
        <v>401</v>
      </c>
    </row>
    <row r="12" ht="52.5" customHeight="1" spans="1:10">
      <c r="A12" s="36" t="str">
        <f t="shared" si="0"/>
        <v>     蚕桑产业专项经费</v>
      </c>
      <c r="B12" s="22" t="s">
        <v>551</v>
      </c>
      <c r="C12" s="52" t="s">
        <v>331</v>
      </c>
      <c r="D12" s="52" t="s">
        <v>402</v>
      </c>
      <c r="E12" s="36" t="s">
        <v>564</v>
      </c>
      <c r="F12" s="52" t="s">
        <v>318</v>
      </c>
      <c r="G12" s="59" t="s">
        <v>565</v>
      </c>
      <c r="H12" s="22" t="s">
        <v>433</v>
      </c>
      <c r="I12" s="22" t="s">
        <v>321</v>
      </c>
      <c r="J12" s="36" t="s">
        <v>566</v>
      </c>
    </row>
    <row r="13" ht="52.5" customHeight="1" spans="1:10">
      <c r="A13" s="36" t="str">
        <f t="shared" si="0"/>
        <v>     蚕桑产业专项经费</v>
      </c>
      <c r="B13" s="22" t="s">
        <v>551</v>
      </c>
      <c r="C13" s="52" t="s">
        <v>331</v>
      </c>
      <c r="D13" s="52" t="s">
        <v>402</v>
      </c>
      <c r="E13" s="36" t="s">
        <v>567</v>
      </c>
      <c r="F13" s="52" t="s">
        <v>341</v>
      </c>
      <c r="G13" s="59" t="s">
        <v>60</v>
      </c>
      <c r="H13" s="22" t="s">
        <v>405</v>
      </c>
      <c r="I13" s="22" t="s">
        <v>321</v>
      </c>
      <c r="J13" s="36" t="s">
        <v>568</v>
      </c>
    </row>
    <row r="14" ht="52.5" customHeight="1" spans="1:10">
      <c r="A14" s="36" t="str">
        <f t="shared" si="0"/>
        <v>     蚕桑产业专项经费</v>
      </c>
      <c r="B14" s="22" t="s">
        <v>551</v>
      </c>
      <c r="C14" s="52" t="s">
        <v>331</v>
      </c>
      <c r="D14" s="52" t="s">
        <v>332</v>
      </c>
      <c r="E14" s="36" t="s">
        <v>569</v>
      </c>
      <c r="F14" s="52" t="s">
        <v>341</v>
      </c>
      <c r="G14" s="59" t="s">
        <v>570</v>
      </c>
      <c r="H14" s="22" t="s">
        <v>571</v>
      </c>
      <c r="I14" s="22" t="s">
        <v>321</v>
      </c>
      <c r="J14" s="36" t="s">
        <v>572</v>
      </c>
    </row>
    <row r="15" ht="52.5" customHeight="1" spans="1:10">
      <c r="A15" s="36" t="str">
        <f t="shared" si="0"/>
        <v>     蚕桑产业专项经费</v>
      </c>
      <c r="B15" s="22" t="s">
        <v>551</v>
      </c>
      <c r="C15" s="52" t="s">
        <v>331</v>
      </c>
      <c r="D15" s="52" t="s">
        <v>332</v>
      </c>
      <c r="E15" s="36" t="s">
        <v>573</v>
      </c>
      <c r="F15" s="52" t="s">
        <v>341</v>
      </c>
      <c r="G15" s="59" t="s">
        <v>574</v>
      </c>
      <c r="H15" s="22" t="s">
        <v>571</v>
      </c>
      <c r="I15" s="22" t="s">
        <v>321</v>
      </c>
      <c r="J15" s="36" t="s">
        <v>575</v>
      </c>
    </row>
    <row r="16" ht="52.5" customHeight="1" spans="1:10">
      <c r="A16" s="36" t="str">
        <f t="shared" si="0"/>
        <v>     蚕桑产业专项经费</v>
      </c>
      <c r="B16" s="22" t="s">
        <v>551</v>
      </c>
      <c r="C16" s="52" t="s">
        <v>338</v>
      </c>
      <c r="D16" s="52" t="s">
        <v>339</v>
      </c>
      <c r="E16" s="36" t="s">
        <v>576</v>
      </c>
      <c r="F16" s="52" t="s">
        <v>318</v>
      </c>
      <c r="G16" s="59" t="s">
        <v>342</v>
      </c>
      <c r="H16" s="22" t="s">
        <v>320</v>
      </c>
      <c r="I16" s="22" t="s">
        <v>321</v>
      </c>
      <c r="J16" s="36" t="s">
        <v>577</v>
      </c>
    </row>
    <row r="17" ht="52.5" customHeight="1" spans="1:10">
      <c r="A17" s="36" t="str">
        <f t="shared" ref="A17:A22" si="1">"     "&amp;"农村厕所革命建设补助资金"</f>
        <v>     农村厕所革命建设补助资金</v>
      </c>
      <c r="B17" s="22" t="s">
        <v>578</v>
      </c>
      <c r="C17" s="52" t="s">
        <v>315</v>
      </c>
      <c r="D17" s="52" t="s">
        <v>316</v>
      </c>
      <c r="E17" s="36" t="s">
        <v>579</v>
      </c>
      <c r="F17" s="52" t="s">
        <v>341</v>
      </c>
      <c r="G17" s="59" t="s">
        <v>580</v>
      </c>
      <c r="H17" s="22" t="s">
        <v>581</v>
      </c>
      <c r="I17" s="22" t="s">
        <v>321</v>
      </c>
      <c r="J17" s="36" t="s">
        <v>582</v>
      </c>
    </row>
    <row r="18" ht="52.5" customHeight="1" spans="1:10">
      <c r="A18" s="36" t="str">
        <f t="shared" si="1"/>
        <v>     农村厕所革命建设补助资金</v>
      </c>
      <c r="B18" s="22" t="s">
        <v>578</v>
      </c>
      <c r="C18" s="52" t="s">
        <v>315</v>
      </c>
      <c r="D18" s="52" t="s">
        <v>316</v>
      </c>
      <c r="E18" s="36" t="s">
        <v>583</v>
      </c>
      <c r="F18" s="52" t="s">
        <v>341</v>
      </c>
      <c r="G18" s="59" t="s">
        <v>463</v>
      </c>
      <c r="H18" s="22" t="s">
        <v>581</v>
      </c>
      <c r="I18" s="22" t="s">
        <v>321</v>
      </c>
      <c r="J18" s="36" t="s">
        <v>584</v>
      </c>
    </row>
    <row r="19" ht="52.5" customHeight="1" spans="1:10">
      <c r="A19" s="36" t="str">
        <f t="shared" si="1"/>
        <v>     农村厕所革命建设补助资金</v>
      </c>
      <c r="B19" s="22" t="s">
        <v>578</v>
      </c>
      <c r="C19" s="52" t="s">
        <v>315</v>
      </c>
      <c r="D19" s="52" t="s">
        <v>358</v>
      </c>
      <c r="E19" s="36" t="s">
        <v>585</v>
      </c>
      <c r="F19" s="52" t="s">
        <v>341</v>
      </c>
      <c r="G19" s="59" t="s">
        <v>319</v>
      </c>
      <c r="H19" s="22" t="s">
        <v>320</v>
      </c>
      <c r="I19" s="22" t="s">
        <v>321</v>
      </c>
      <c r="J19" s="36" t="s">
        <v>586</v>
      </c>
    </row>
    <row r="20" ht="52.5" customHeight="1" spans="1:10">
      <c r="A20" s="36" t="str">
        <f t="shared" si="1"/>
        <v>     农村厕所革命建设补助资金</v>
      </c>
      <c r="B20" s="22" t="s">
        <v>578</v>
      </c>
      <c r="C20" s="52" t="s">
        <v>331</v>
      </c>
      <c r="D20" s="52" t="s">
        <v>332</v>
      </c>
      <c r="E20" s="36" t="s">
        <v>587</v>
      </c>
      <c r="F20" s="52" t="s">
        <v>341</v>
      </c>
      <c r="G20" s="59" t="s">
        <v>342</v>
      </c>
      <c r="H20" s="22" t="s">
        <v>320</v>
      </c>
      <c r="I20" s="22" t="s">
        <v>321</v>
      </c>
      <c r="J20" s="36" t="s">
        <v>588</v>
      </c>
    </row>
    <row r="21" ht="52.5" customHeight="1" spans="1:10">
      <c r="A21" s="36" t="str">
        <f t="shared" si="1"/>
        <v>     农村厕所革命建设补助资金</v>
      </c>
      <c r="B21" s="22" t="s">
        <v>578</v>
      </c>
      <c r="C21" s="52" t="s">
        <v>331</v>
      </c>
      <c r="D21" s="52" t="s">
        <v>332</v>
      </c>
      <c r="E21" s="36" t="s">
        <v>589</v>
      </c>
      <c r="F21" s="52" t="s">
        <v>341</v>
      </c>
      <c r="G21" s="59" t="s">
        <v>342</v>
      </c>
      <c r="H21" s="22" t="s">
        <v>320</v>
      </c>
      <c r="I21" s="22" t="s">
        <v>321</v>
      </c>
      <c r="J21" s="36" t="s">
        <v>590</v>
      </c>
    </row>
    <row r="22" ht="52.5" customHeight="1" spans="1:10">
      <c r="A22" s="36" t="str">
        <f t="shared" si="1"/>
        <v>     农村厕所革命建设补助资金</v>
      </c>
      <c r="B22" s="22" t="s">
        <v>578</v>
      </c>
      <c r="C22" s="52" t="s">
        <v>338</v>
      </c>
      <c r="D22" s="52" t="s">
        <v>339</v>
      </c>
      <c r="E22" s="36" t="s">
        <v>443</v>
      </c>
      <c r="F22" s="52" t="s">
        <v>341</v>
      </c>
      <c r="G22" s="59" t="s">
        <v>591</v>
      </c>
      <c r="H22" s="22" t="s">
        <v>320</v>
      </c>
      <c r="I22" s="22" t="s">
        <v>321</v>
      </c>
      <c r="J22" s="36" t="s">
        <v>592</v>
      </c>
    </row>
    <row r="23" ht="52.5" customHeight="1" spans="1:10">
      <c r="A23" s="36" t="str">
        <f t="shared" ref="A23:A29" si="2">"     "&amp;"咖啡产业高质量发展项目对下专项资金"</f>
        <v>     咖啡产业高质量发展项目对下专项资金</v>
      </c>
      <c r="B23" s="22" t="s">
        <v>344</v>
      </c>
      <c r="C23" s="52" t="s">
        <v>315</v>
      </c>
      <c r="D23" s="52" t="s">
        <v>316</v>
      </c>
      <c r="E23" s="36" t="s">
        <v>354</v>
      </c>
      <c r="F23" s="52" t="s">
        <v>341</v>
      </c>
      <c r="G23" s="59" t="s">
        <v>355</v>
      </c>
      <c r="H23" s="22" t="s">
        <v>356</v>
      </c>
      <c r="I23" s="22" t="s">
        <v>321</v>
      </c>
      <c r="J23" s="36" t="s">
        <v>593</v>
      </c>
    </row>
    <row r="24" ht="52.5" customHeight="1" spans="1:10">
      <c r="A24" s="36" t="str">
        <f t="shared" si="2"/>
        <v>     咖啡产业高质量发展项目对下专项资金</v>
      </c>
      <c r="B24" s="22" t="s">
        <v>344</v>
      </c>
      <c r="C24" s="52" t="s">
        <v>315</v>
      </c>
      <c r="D24" s="52" t="s">
        <v>316</v>
      </c>
      <c r="E24" s="36" t="s">
        <v>352</v>
      </c>
      <c r="F24" s="52" t="s">
        <v>318</v>
      </c>
      <c r="G24" s="59" t="s">
        <v>63</v>
      </c>
      <c r="H24" s="22" t="s">
        <v>350</v>
      </c>
      <c r="I24" s="22" t="s">
        <v>321</v>
      </c>
      <c r="J24" s="36" t="s">
        <v>594</v>
      </c>
    </row>
    <row r="25" ht="52.5" customHeight="1" spans="1:10">
      <c r="A25" s="36" t="str">
        <f t="shared" si="2"/>
        <v>     咖啡产业高质量发展项目对下专项资金</v>
      </c>
      <c r="B25" s="22" t="s">
        <v>344</v>
      </c>
      <c r="C25" s="52" t="s">
        <v>315</v>
      </c>
      <c r="D25" s="52" t="s">
        <v>316</v>
      </c>
      <c r="E25" s="36" t="s">
        <v>345</v>
      </c>
      <c r="F25" s="52" t="s">
        <v>341</v>
      </c>
      <c r="G25" s="59" t="s">
        <v>346</v>
      </c>
      <c r="H25" s="22" t="s">
        <v>347</v>
      </c>
      <c r="I25" s="22" t="s">
        <v>321</v>
      </c>
      <c r="J25" s="36" t="s">
        <v>595</v>
      </c>
    </row>
    <row r="26" ht="52.5" customHeight="1" spans="1:10">
      <c r="A26" s="36" t="str">
        <f t="shared" si="2"/>
        <v>     咖啡产业高质量发展项目对下专项资金</v>
      </c>
      <c r="B26" s="22" t="s">
        <v>344</v>
      </c>
      <c r="C26" s="52" t="s">
        <v>315</v>
      </c>
      <c r="D26" s="52" t="s">
        <v>316</v>
      </c>
      <c r="E26" s="36" t="s">
        <v>349</v>
      </c>
      <c r="F26" s="52" t="s">
        <v>318</v>
      </c>
      <c r="G26" s="59" t="s">
        <v>64</v>
      </c>
      <c r="H26" s="22" t="s">
        <v>350</v>
      </c>
      <c r="I26" s="22" t="s">
        <v>321</v>
      </c>
      <c r="J26" s="36" t="s">
        <v>596</v>
      </c>
    </row>
    <row r="27" ht="52.5" customHeight="1" spans="1:10">
      <c r="A27" s="36" t="str">
        <f t="shared" si="2"/>
        <v>     咖啡产业高质量发展项目对下专项资金</v>
      </c>
      <c r="B27" s="22" t="s">
        <v>344</v>
      </c>
      <c r="C27" s="52" t="s">
        <v>315</v>
      </c>
      <c r="D27" s="52" t="s">
        <v>327</v>
      </c>
      <c r="E27" s="36" t="s">
        <v>597</v>
      </c>
      <c r="F27" s="52" t="s">
        <v>318</v>
      </c>
      <c r="G27" s="59" t="s">
        <v>399</v>
      </c>
      <c r="H27" s="22" t="s">
        <v>329</v>
      </c>
      <c r="I27" s="22" t="s">
        <v>321</v>
      </c>
      <c r="J27" s="36" t="s">
        <v>598</v>
      </c>
    </row>
    <row r="28" ht="52.5" customHeight="1" spans="1:10">
      <c r="A28" s="36" t="str">
        <f t="shared" si="2"/>
        <v>     咖啡产业高质量发展项目对下专项资金</v>
      </c>
      <c r="B28" s="22" t="s">
        <v>344</v>
      </c>
      <c r="C28" s="52" t="s">
        <v>331</v>
      </c>
      <c r="D28" s="52" t="s">
        <v>332</v>
      </c>
      <c r="E28" s="36" t="s">
        <v>599</v>
      </c>
      <c r="F28" s="52" t="s">
        <v>341</v>
      </c>
      <c r="G28" s="59" t="s">
        <v>192</v>
      </c>
      <c r="H28" s="22" t="s">
        <v>320</v>
      </c>
      <c r="I28" s="22" t="s">
        <v>321</v>
      </c>
      <c r="J28" s="36" t="s">
        <v>600</v>
      </c>
    </row>
    <row r="29" ht="52.5" customHeight="1" spans="1:10">
      <c r="A29" s="36" t="str">
        <f t="shared" si="2"/>
        <v>     咖啡产业高质量发展项目对下专项资金</v>
      </c>
      <c r="B29" s="22" t="s">
        <v>344</v>
      </c>
      <c r="C29" s="52" t="s">
        <v>338</v>
      </c>
      <c r="D29" s="52" t="s">
        <v>339</v>
      </c>
      <c r="E29" s="36" t="s">
        <v>601</v>
      </c>
      <c r="F29" s="52" t="s">
        <v>341</v>
      </c>
      <c r="G29" s="59" t="s">
        <v>342</v>
      </c>
      <c r="H29" s="22" t="s">
        <v>320</v>
      </c>
      <c r="I29" s="22" t="s">
        <v>321</v>
      </c>
      <c r="J29" s="36" t="s">
        <v>601</v>
      </c>
    </row>
  </sheetData>
  <mergeCells count="8">
    <mergeCell ref="A2:J2"/>
    <mergeCell ref="A3:H3"/>
    <mergeCell ref="A7:A16"/>
    <mergeCell ref="A17:A22"/>
    <mergeCell ref="A23:A29"/>
    <mergeCell ref="B7:B16"/>
    <mergeCell ref="B17:B22"/>
    <mergeCell ref="B23:B2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14" sqref="C1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602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"单位名称："&amp;"德宏傣族景颇族自治州农业农村局"</f>
        <v>单位名称：德宏傣族景颇族自治州农业农村局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173</v>
      </c>
      <c r="B4" s="11" t="s">
        <v>603</v>
      </c>
      <c r="C4" s="11" t="s">
        <v>604</v>
      </c>
      <c r="D4" s="11" t="s">
        <v>605</v>
      </c>
      <c r="E4" s="11" t="s">
        <v>606</v>
      </c>
      <c r="F4" s="47" t="s">
        <v>607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506</v>
      </c>
      <c r="G5" s="34" t="s">
        <v>608</v>
      </c>
      <c r="H5" s="34" t="s">
        <v>609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1">
      <c r="A9" s="39" t="s">
        <v>500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29" sqref="C2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610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"单位名称："&amp;"德宏傣族景颇族自治州农业农村局"</f>
        <v>单位名称：德宏傣族景颇族自治州农业农村局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256</v>
      </c>
      <c r="B4" s="33" t="s">
        <v>175</v>
      </c>
      <c r="C4" s="33" t="s">
        <v>257</v>
      </c>
      <c r="D4" s="34" t="s">
        <v>176</v>
      </c>
      <c r="E4" s="34" t="s">
        <v>177</v>
      </c>
      <c r="F4" s="34" t="s">
        <v>258</v>
      </c>
      <c r="G4" s="34" t="s">
        <v>259</v>
      </c>
      <c r="H4" s="35" t="s">
        <v>30</v>
      </c>
      <c r="I4" s="35" t="s">
        <v>611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499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500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opLeftCell="A1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612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"单位名称："&amp;"德宏傣族景颇族自治州农业农村局"</f>
        <v>单位名称：德宏傣族景颇族自治州农业农村局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257</v>
      </c>
      <c r="B4" s="10" t="s">
        <v>256</v>
      </c>
      <c r="C4" s="10" t="s">
        <v>175</v>
      </c>
      <c r="D4" s="11" t="s">
        <v>613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19857180</v>
      </c>
      <c r="F8" s="23"/>
      <c r="G8" s="23"/>
    </row>
    <row r="9" ht="52.5" customHeight="1" spans="1:7">
      <c r="A9" s="24"/>
      <c r="B9" s="22" t="s">
        <v>614</v>
      </c>
      <c r="C9" s="22" t="s">
        <v>284</v>
      </c>
      <c r="D9" s="22" t="s">
        <v>615</v>
      </c>
      <c r="E9" s="23">
        <v>1651800</v>
      </c>
      <c r="F9" s="23"/>
      <c r="G9" s="23"/>
    </row>
    <row r="10" ht="52.5" customHeight="1" spans="1:7">
      <c r="A10" s="25"/>
      <c r="B10" s="22" t="s">
        <v>614</v>
      </c>
      <c r="C10" s="22" t="s">
        <v>282</v>
      </c>
      <c r="D10" s="22" t="s">
        <v>615</v>
      </c>
      <c r="E10" s="23">
        <v>900000</v>
      </c>
      <c r="F10" s="23"/>
      <c r="G10" s="23"/>
    </row>
    <row r="11" ht="52.5" customHeight="1" spans="1:7">
      <c r="A11" s="25"/>
      <c r="B11" s="22" t="s">
        <v>614</v>
      </c>
      <c r="C11" s="22" t="s">
        <v>272</v>
      </c>
      <c r="D11" s="22" t="s">
        <v>615</v>
      </c>
      <c r="E11" s="23">
        <v>360000</v>
      </c>
      <c r="F11" s="23"/>
      <c r="G11" s="23"/>
    </row>
    <row r="12" ht="52.5" customHeight="1" spans="1:7">
      <c r="A12" s="25"/>
      <c r="B12" s="22" t="s">
        <v>614</v>
      </c>
      <c r="C12" s="22" t="s">
        <v>278</v>
      </c>
      <c r="D12" s="22" t="s">
        <v>615</v>
      </c>
      <c r="E12" s="23">
        <v>3300000</v>
      </c>
      <c r="F12" s="23"/>
      <c r="G12" s="23"/>
    </row>
    <row r="13" ht="52.5" customHeight="1" spans="1:7">
      <c r="A13" s="25"/>
      <c r="B13" s="22" t="s">
        <v>614</v>
      </c>
      <c r="C13" s="22" t="s">
        <v>262</v>
      </c>
      <c r="D13" s="22" t="s">
        <v>615</v>
      </c>
      <c r="E13" s="23">
        <v>1020000</v>
      </c>
      <c r="F13" s="23"/>
      <c r="G13" s="23"/>
    </row>
    <row r="14" ht="52.5" customHeight="1" spans="1:7">
      <c r="A14" s="25"/>
      <c r="B14" s="22" t="s">
        <v>616</v>
      </c>
      <c r="C14" s="22" t="s">
        <v>267</v>
      </c>
      <c r="D14" s="22" t="s">
        <v>615</v>
      </c>
      <c r="E14" s="23">
        <v>12000</v>
      </c>
      <c r="F14" s="23"/>
      <c r="G14" s="23"/>
    </row>
    <row r="15" ht="52.5" customHeight="1" spans="1:7">
      <c r="A15" s="25"/>
      <c r="B15" s="22" t="s">
        <v>617</v>
      </c>
      <c r="C15" s="22" t="s">
        <v>618</v>
      </c>
      <c r="D15" s="22" t="s">
        <v>619</v>
      </c>
      <c r="E15" s="23">
        <v>2613380</v>
      </c>
      <c r="F15" s="23"/>
      <c r="G15" s="23"/>
    </row>
    <row r="16" ht="52.5" customHeight="1" spans="1:7">
      <c r="A16" s="25"/>
      <c r="B16" s="22" t="s">
        <v>617</v>
      </c>
      <c r="C16" s="22" t="s">
        <v>620</v>
      </c>
      <c r="D16" s="22" t="s">
        <v>619</v>
      </c>
      <c r="E16" s="23">
        <v>4000000</v>
      </c>
      <c r="F16" s="23"/>
      <c r="G16" s="23"/>
    </row>
    <row r="17" ht="52.5" customHeight="1" spans="1:7">
      <c r="A17" s="25"/>
      <c r="B17" s="22" t="s">
        <v>617</v>
      </c>
      <c r="C17" s="22" t="s">
        <v>621</v>
      </c>
      <c r="D17" s="22" t="s">
        <v>619</v>
      </c>
      <c r="E17" s="23">
        <v>6000000</v>
      </c>
      <c r="F17" s="23"/>
      <c r="G17" s="23"/>
    </row>
    <row r="18" ht="30" customHeight="1" spans="1:7">
      <c r="A18" s="26" t="s">
        <v>30</v>
      </c>
      <c r="B18" s="27" t="s">
        <v>622</v>
      </c>
      <c r="C18" s="27"/>
      <c r="D18" s="28"/>
      <c r="E18" s="23">
        <v>19857180</v>
      </c>
      <c r="F18" s="23"/>
      <c r="G18" s="23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8"/>
      <c r="B1" s="1"/>
      <c r="C1" s="1"/>
      <c r="D1" s="1"/>
      <c r="E1" s="1"/>
      <c r="F1" s="1"/>
      <c r="G1" s="1"/>
      <c r="H1" s="1"/>
      <c r="I1" s="75"/>
      <c r="J1" s="1"/>
      <c r="K1" s="1"/>
      <c r="L1" s="1"/>
      <c r="M1" s="1"/>
      <c r="N1" s="1"/>
      <c r="O1" s="1"/>
      <c r="P1" s="80" t="s">
        <v>26</v>
      </c>
      <c r="Q1" s="8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"单位名称："&amp;"德宏傣族景颇族自治州农业农村局"</f>
        <v>单位名称：德宏傣族景颇族自治州农业农村局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0" t="s">
        <v>27</v>
      </c>
      <c r="Q3" s="80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1" t="s">
        <v>38</v>
      </c>
      <c r="J5" s="161"/>
      <c r="K5" s="161"/>
      <c r="L5" s="161"/>
      <c r="M5" s="161"/>
      <c r="N5" s="16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0"/>
      <c r="B6" s="70"/>
      <c r="C6" s="70"/>
      <c r="D6" s="76"/>
      <c r="E6" s="76"/>
      <c r="F6" s="76"/>
      <c r="G6" s="70"/>
      <c r="H6" s="70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59" t="s">
        <v>45</v>
      </c>
      <c r="B8" s="159" t="s">
        <v>46</v>
      </c>
      <c r="C8" s="23">
        <v>19833457.77</v>
      </c>
      <c r="D8" s="23">
        <v>19833457.77</v>
      </c>
      <c r="E8" s="23">
        <v>19833457.77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60"/>
      <c r="C9" s="149">
        <v>19833457.77</v>
      </c>
      <c r="D9" s="149">
        <v>19833457.77</v>
      </c>
      <c r="E9" s="149">
        <v>19833457.77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3" t="s">
        <v>47</v>
      </c>
      <c r="O1" s="43"/>
    </row>
    <row r="2" ht="36" customHeight="1" spans="1:15">
      <c r="A2" s="152" t="str">
        <f>"2025"&amp;"年部门支出预算表"</f>
        <v>2025年部门支出预算表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8.75" customHeight="1" spans="1:15">
      <c r="A3" s="31" t="str">
        <f>"单位名称："&amp;"德宏傣族景颇族自治州农业农村局"</f>
        <v>单位名称：德宏傣族景颇族自治州农业农村局</v>
      </c>
      <c r="B3" s="31"/>
      <c r="C3" s="31"/>
      <c r="D3" s="31"/>
      <c r="E3" s="31"/>
      <c r="F3" s="31"/>
      <c r="G3" s="151"/>
      <c r="H3" s="151"/>
      <c r="I3" s="151"/>
      <c r="J3" s="151"/>
      <c r="K3" s="151"/>
      <c r="L3" s="151"/>
      <c r="M3" s="151"/>
      <c r="N3" s="43" t="s">
        <v>1</v>
      </c>
      <c r="O3" s="43"/>
    </row>
    <row r="4" ht="31.5" customHeight="1" spans="1:15">
      <c r="A4" s="153" t="s">
        <v>48</v>
      </c>
      <c r="B4" s="153" t="s">
        <v>49</v>
      </c>
      <c r="C4" s="153" t="s">
        <v>30</v>
      </c>
      <c r="D4" s="153" t="s">
        <v>34</v>
      </c>
      <c r="E4" s="153"/>
      <c r="F4" s="153"/>
      <c r="G4" s="153" t="s">
        <v>35</v>
      </c>
      <c r="H4" s="153" t="s">
        <v>36</v>
      </c>
      <c r="I4" s="153" t="s">
        <v>50</v>
      </c>
      <c r="J4" s="153" t="s">
        <v>51</v>
      </c>
      <c r="K4" s="153"/>
      <c r="L4" s="153"/>
      <c r="M4" s="153"/>
      <c r="N4" s="153"/>
      <c r="O4" s="153"/>
    </row>
    <row r="5" ht="37.3" customHeight="1" spans="1:15">
      <c r="A5" s="153"/>
      <c r="B5" s="153"/>
      <c r="C5" s="153"/>
      <c r="D5" s="153" t="s">
        <v>33</v>
      </c>
      <c r="E5" s="153" t="s">
        <v>52</v>
      </c>
      <c r="F5" s="153" t="s">
        <v>53</v>
      </c>
      <c r="G5" s="153"/>
      <c r="H5" s="153"/>
      <c r="I5" s="153"/>
      <c r="J5" s="153" t="s">
        <v>33</v>
      </c>
      <c r="K5" s="153" t="s">
        <v>54</v>
      </c>
      <c r="L5" s="153" t="s">
        <v>55</v>
      </c>
      <c r="M5" s="153" t="s">
        <v>56</v>
      </c>
      <c r="N5" s="153" t="s">
        <v>57</v>
      </c>
      <c r="O5" s="153" t="s">
        <v>58</v>
      </c>
    </row>
    <row r="6" ht="18.75" customHeight="1" spans="1:15">
      <c r="A6" s="154" t="s">
        <v>59</v>
      </c>
      <c r="B6" s="154" t="s">
        <v>60</v>
      </c>
      <c r="C6" s="154" t="s">
        <v>61</v>
      </c>
      <c r="D6" s="154" t="s">
        <v>62</v>
      </c>
      <c r="E6" s="154" t="s">
        <v>63</v>
      </c>
      <c r="F6" s="154" t="s">
        <v>64</v>
      </c>
      <c r="G6" s="154" t="s">
        <v>65</v>
      </c>
      <c r="H6" s="154" t="s">
        <v>66</v>
      </c>
      <c r="I6" s="154" t="s">
        <v>67</v>
      </c>
      <c r="J6" s="154" t="s">
        <v>68</v>
      </c>
      <c r="K6" s="154" t="s">
        <v>69</v>
      </c>
      <c r="L6" s="154" t="s">
        <v>70</v>
      </c>
      <c r="M6" s="154" t="s">
        <v>71</v>
      </c>
      <c r="N6" s="154" t="s">
        <v>72</v>
      </c>
      <c r="O6" s="154" t="s">
        <v>73</v>
      </c>
    </row>
    <row r="7" ht="52.5" customHeight="1" spans="1:15">
      <c r="A7" s="155" t="s">
        <v>74</v>
      </c>
      <c r="B7" s="155" t="s">
        <v>75</v>
      </c>
      <c r="C7" s="122">
        <v>1682868.48</v>
      </c>
      <c r="D7" s="122">
        <v>1682868.48</v>
      </c>
      <c r="E7" s="122">
        <v>1682868.48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ht="52.5" customHeight="1" spans="1:15">
      <c r="A8" s="156" t="s">
        <v>76</v>
      </c>
      <c r="B8" s="156" t="s">
        <v>77</v>
      </c>
      <c r="C8" s="122">
        <v>1654918.4</v>
      </c>
      <c r="D8" s="122">
        <v>1654918.4</v>
      </c>
      <c r="E8" s="122">
        <v>1654918.4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ht="52.5" customHeight="1" spans="1:15">
      <c r="A9" s="157" t="s">
        <v>78</v>
      </c>
      <c r="B9" s="157" t="s">
        <v>79</v>
      </c>
      <c r="C9" s="122">
        <v>541656</v>
      </c>
      <c r="D9" s="122">
        <v>541656</v>
      </c>
      <c r="E9" s="122">
        <v>541656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ht="52.5" customHeight="1" spans="1:15">
      <c r="A10" s="157" t="s">
        <v>80</v>
      </c>
      <c r="B10" s="157" t="s">
        <v>81</v>
      </c>
      <c r="C10" s="122">
        <v>1113262.4</v>
      </c>
      <c r="D10" s="122">
        <v>1113262.4</v>
      </c>
      <c r="E10" s="122">
        <v>1113262.4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1" ht="52.5" customHeight="1" spans="1:15">
      <c r="A11" s="156" t="s">
        <v>82</v>
      </c>
      <c r="B11" s="156" t="s">
        <v>83</v>
      </c>
      <c r="C11" s="122">
        <v>18000</v>
      </c>
      <c r="D11" s="122">
        <v>18000</v>
      </c>
      <c r="E11" s="122">
        <v>18000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</row>
    <row r="12" ht="52.5" customHeight="1" spans="1:15">
      <c r="A12" s="157" t="s">
        <v>84</v>
      </c>
      <c r="B12" s="157" t="s">
        <v>85</v>
      </c>
      <c r="C12" s="122">
        <v>18000</v>
      </c>
      <c r="D12" s="122">
        <v>18000</v>
      </c>
      <c r="E12" s="122">
        <v>18000</v>
      </c>
      <c r="F12" s="122"/>
      <c r="G12" s="122"/>
      <c r="H12" s="122"/>
      <c r="I12" s="122"/>
      <c r="J12" s="122"/>
      <c r="K12" s="122"/>
      <c r="L12" s="122"/>
      <c r="M12" s="122"/>
      <c r="N12" s="122"/>
      <c r="O12" s="122"/>
    </row>
    <row r="13" ht="52.5" customHeight="1" spans="1:15">
      <c r="A13" s="156" t="s">
        <v>86</v>
      </c>
      <c r="B13" s="156" t="s">
        <v>87</v>
      </c>
      <c r="C13" s="122">
        <v>9950.08</v>
      </c>
      <c r="D13" s="122">
        <v>9950.08</v>
      </c>
      <c r="E13" s="122">
        <v>9950.08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ht="52.5" customHeight="1" spans="1:15">
      <c r="A14" s="157" t="s">
        <v>88</v>
      </c>
      <c r="B14" s="157" t="s">
        <v>87</v>
      </c>
      <c r="C14" s="122">
        <v>9950.08</v>
      </c>
      <c r="D14" s="122">
        <v>9950.08</v>
      </c>
      <c r="E14" s="122">
        <v>9950.08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ht="52.5" customHeight="1" spans="1:15">
      <c r="A15" s="155" t="s">
        <v>89</v>
      </c>
      <c r="B15" s="155" t="s">
        <v>90</v>
      </c>
      <c r="C15" s="122">
        <v>861184.49</v>
      </c>
      <c r="D15" s="122">
        <v>861184.49</v>
      </c>
      <c r="E15" s="122">
        <v>861184.49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ht="52.5" customHeight="1" spans="1:15">
      <c r="A16" s="156" t="s">
        <v>91</v>
      </c>
      <c r="B16" s="156" t="s">
        <v>92</v>
      </c>
      <c r="C16" s="122">
        <v>861184.49</v>
      </c>
      <c r="D16" s="122">
        <v>861184.49</v>
      </c>
      <c r="E16" s="122">
        <v>861184.49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ht="52.5" customHeight="1" spans="1:15">
      <c r="A17" s="157" t="s">
        <v>93</v>
      </c>
      <c r="B17" s="157" t="s">
        <v>94</v>
      </c>
      <c r="C17" s="122">
        <v>549673.31</v>
      </c>
      <c r="D17" s="122">
        <v>549673.31</v>
      </c>
      <c r="E17" s="122">
        <v>549673.31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ht="52.5" customHeight="1" spans="1:15">
      <c r="A18" s="157" t="s">
        <v>95</v>
      </c>
      <c r="B18" s="157" t="s">
        <v>96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ht="52.5" customHeight="1" spans="1:15">
      <c r="A19" s="157" t="s">
        <v>97</v>
      </c>
      <c r="B19" s="157" t="s">
        <v>98</v>
      </c>
      <c r="C19" s="122">
        <v>262095.4</v>
      </c>
      <c r="D19" s="122">
        <v>262095.4</v>
      </c>
      <c r="E19" s="122">
        <v>262095.4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ht="52.5" customHeight="1" spans="1:15">
      <c r="A20" s="157" t="s">
        <v>99</v>
      </c>
      <c r="B20" s="157" t="s">
        <v>100</v>
      </c>
      <c r="C20" s="122">
        <v>49415.78</v>
      </c>
      <c r="D20" s="122">
        <v>49415.78</v>
      </c>
      <c r="E20" s="122">
        <v>49415.78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ht="52.5" customHeight="1" spans="1:15">
      <c r="A21" s="155" t="s">
        <v>101</v>
      </c>
      <c r="B21" s="155" t="s">
        <v>102</v>
      </c>
      <c r="C21" s="122">
        <v>16454458</v>
      </c>
      <c r="D21" s="122">
        <v>16454458</v>
      </c>
      <c r="E21" s="122">
        <v>9210658</v>
      </c>
      <c r="F21" s="122">
        <v>7243800</v>
      </c>
      <c r="G21" s="122"/>
      <c r="H21" s="122"/>
      <c r="I21" s="122"/>
      <c r="J21" s="122"/>
      <c r="K21" s="122"/>
      <c r="L21" s="122"/>
      <c r="M21" s="122"/>
      <c r="N21" s="122"/>
      <c r="O21" s="122"/>
    </row>
    <row r="22" ht="52.5" customHeight="1" spans="1:15">
      <c r="A22" s="156" t="s">
        <v>103</v>
      </c>
      <c r="B22" s="156" t="s">
        <v>104</v>
      </c>
      <c r="C22" s="122">
        <v>16454458</v>
      </c>
      <c r="D22" s="122">
        <v>16454458</v>
      </c>
      <c r="E22" s="122">
        <v>9210658</v>
      </c>
      <c r="F22" s="122">
        <v>7243800</v>
      </c>
      <c r="G22" s="122"/>
      <c r="H22" s="122"/>
      <c r="I22" s="122"/>
      <c r="J22" s="122"/>
      <c r="K22" s="122"/>
      <c r="L22" s="122"/>
      <c r="M22" s="122"/>
      <c r="N22" s="122"/>
      <c r="O22" s="122"/>
    </row>
    <row r="23" ht="52.5" customHeight="1" spans="1:15">
      <c r="A23" s="157" t="s">
        <v>105</v>
      </c>
      <c r="B23" s="157" t="s">
        <v>106</v>
      </c>
      <c r="C23" s="122">
        <v>9112450</v>
      </c>
      <c r="D23" s="122">
        <v>9112450</v>
      </c>
      <c r="E23" s="122">
        <v>9112450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ht="52.5" customHeight="1" spans="1:15">
      <c r="A24" s="157" t="s">
        <v>107</v>
      </c>
      <c r="B24" s="157" t="s">
        <v>108</v>
      </c>
      <c r="C24" s="122">
        <v>1762008</v>
      </c>
      <c r="D24" s="122">
        <v>1762008</v>
      </c>
      <c r="E24" s="122">
        <v>98208</v>
      </c>
      <c r="F24" s="122">
        <v>1663800</v>
      </c>
      <c r="G24" s="122"/>
      <c r="H24" s="122"/>
      <c r="I24" s="122"/>
      <c r="J24" s="122"/>
      <c r="K24" s="122"/>
      <c r="L24" s="122"/>
      <c r="M24" s="122"/>
      <c r="N24" s="122"/>
      <c r="O24" s="122"/>
    </row>
    <row r="25" ht="52.5" customHeight="1" spans="1:15">
      <c r="A25" s="157" t="s">
        <v>109</v>
      </c>
      <c r="B25" s="157" t="s">
        <v>110</v>
      </c>
      <c r="C25" s="122">
        <v>4200000</v>
      </c>
      <c r="D25" s="122">
        <v>4200000</v>
      </c>
      <c r="E25" s="122"/>
      <c r="F25" s="122">
        <v>4200000</v>
      </c>
      <c r="G25" s="122"/>
      <c r="H25" s="122"/>
      <c r="I25" s="122"/>
      <c r="J25" s="122"/>
      <c r="K25" s="122"/>
      <c r="L25" s="122"/>
      <c r="M25" s="122"/>
      <c r="N25" s="122"/>
      <c r="O25" s="122"/>
    </row>
    <row r="26" ht="52.5" customHeight="1" spans="1:15">
      <c r="A26" s="157" t="s">
        <v>111</v>
      </c>
      <c r="B26" s="157" t="s">
        <v>112</v>
      </c>
      <c r="C26" s="122">
        <v>360000</v>
      </c>
      <c r="D26" s="122">
        <v>360000</v>
      </c>
      <c r="E26" s="122"/>
      <c r="F26" s="122">
        <v>360000</v>
      </c>
      <c r="G26" s="122"/>
      <c r="H26" s="122"/>
      <c r="I26" s="122"/>
      <c r="J26" s="122"/>
      <c r="K26" s="122"/>
      <c r="L26" s="122"/>
      <c r="M26" s="122"/>
      <c r="N26" s="122"/>
      <c r="O26" s="122"/>
    </row>
    <row r="27" ht="52.5" customHeight="1" spans="1:15">
      <c r="A27" s="157" t="s">
        <v>113</v>
      </c>
      <c r="B27" s="157" t="s">
        <v>114</v>
      </c>
      <c r="C27" s="122">
        <v>1020000</v>
      </c>
      <c r="D27" s="122">
        <v>1020000</v>
      </c>
      <c r="E27" s="122"/>
      <c r="F27" s="122">
        <v>1020000</v>
      </c>
      <c r="G27" s="122"/>
      <c r="H27" s="122"/>
      <c r="I27" s="122"/>
      <c r="J27" s="122"/>
      <c r="K27" s="122"/>
      <c r="L27" s="122"/>
      <c r="M27" s="122"/>
      <c r="N27" s="122"/>
      <c r="O27" s="122"/>
    </row>
    <row r="28" ht="52.5" customHeight="1" spans="1:15">
      <c r="A28" s="155" t="s">
        <v>115</v>
      </c>
      <c r="B28" s="155" t="s">
        <v>116</v>
      </c>
      <c r="C28" s="122">
        <v>834946.8</v>
      </c>
      <c r="D28" s="122">
        <v>834946.8</v>
      </c>
      <c r="E28" s="122">
        <v>834946.8</v>
      </c>
      <c r="F28" s="122"/>
      <c r="G28" s="122"/>
      <c r="H28" s="122"/>
      <c r="I28" s="122"/>
      <c r="J28" s="122"/>
      <c r="K28" s="122"/>
      <c r="L28" s="122"/>
      <c r="M28" s="122"/>
      <c r="N28" s="122"/>
      <c r="O28" s="122"/>
    </row>
    <row r="29" ht="52.5" customHeight="1" spans="1:15">
      <c r="A29" s="156" t="s">
        <v>117</v>
      </c>
      <c r="B29" s="156" t="s">
        <v>118</v>
      </c>
      <c r="C29" s="122">
        <v>834946.8</v>
      </c>
      <c r="D29" s="122">
        <v>834946.8</v>
      </c>
      <c r="E29" s="122">
        <v>834946.8</v>
      </c>
      <c r="F29" s="122"/>
      <c r="G29" s="122"/>
      <c r="H29" s="122"/>
      <c r="I29" s="122"/>
      <c r="J29" s="122"/>
      <c r="K29" s="122"/>
      <c r="L29" s="122"/>
      <c r="M29" s="122"/>
      <c r="N29" s="122"/>
      <c r="O29" s="122"/>
    </row>
    <row r="30" ht="52.5" customHeight="1" spans="1:15">
      <c r="A30" s="157" t="s">
        <v>119</v>
      </c>
      <c r="B30" s="157" t="s">
        <v>120</v>
      </c>
      <c r="C30" s="122">
        <v>834946.8</v>
      </c>
      <c r="D30" s="122">
        <v>834946.8</v>
      </c>
      <c r="E30" s="122">
        <v>834946.8</v>
      </c>
      <c r="F30" s="122"/>
      <c r="G30" s="122"/>
      <c r="H30" s="122"/>
      <c r="I30" s="122"/>
      <c r="J30" s="122"/>
      <c r="K30" s="122"/>
      <c r="L30" s="122"/>
      <c r="M30" s="122"/>
      <c r="N30" s="122"/>
      <c r="O30" s="122"/>
    </row>
    <row r="31" ht="30" customHeight="1" spans="1:15">
      <c r="A31" s="154" t="s">
        <v>30</v>
      </c>
      <c r="B31" s="154"/>
      <c r="C31" s="122">
        <v>19833457.77</v>
      </c>
      <c r="D31" s="122">
        <v>19833457.77</v>
      </c>
      <c r="E31" s="122">
        <v>12589657.77</v>
      </c>
      <c r="F31" s="122">
        <v>7243800</v>
      </c>
      <c r="G31" s="122"/>
      <c r="H31" s="122"/>
      <c r="I31" s="122"/>
      <c r="J31" s="122"/>
      <c r="K31" s="122"/>
      <c r="L31" s="122"/>
      <c r="M31" s="122"/>
      <c r="N31" s="122"/>
      <c r="O31" s="122"/>
    </row>
  </sheetData>
  <mergeCells count="13">
    <mergeCell ref="N1:O1"/>
    <mergeCell ref="A2:O2"/>
    <mergeCell ref="A3:F3"/>
    <mergeCell ref="N3:O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0" t="s">
        <v>121</v>
      </c>
    </row>
    <row r="2" ht="30.75" customHeight="1" spans="1:4">
      <c r="A2" s="144" t="str">
        <f>"2025"&amp;"年部门财政拨款收支预算总表"</f>
        <v>2025年部门财政拨款收支预算总表</v>
      </c>
      <c r="B2" s="144"/>
      <c r="C2" s="144"/>
      <c r="D2" s="144"/>
    </row>
    <row r="3" ht="18.75" customHeight="1" spans="1:4">
      <c r="A3" s="31" t="str">
        <f>"单位名称："&amp;"德宏傣族景颇族自治州农业农村局"</f>
        <v>单位名称：德宏傣族景颇族自治州农业农村局</v>
      </c>
      <c r="B3" s="145"/>
      <c r="C3" s="145"/>
      <c r="D3" s="81" t="s">
        <v>1</v>
      </c>
    </row>
    <row r="4" ht="19.5" customHeight="1" spans="1:4">
      <c r="A4" s="12" t="s">
        <v>122</v>
      </c>
      <c r="B4" s="14"/>
      <c r="C4" s="12" t="s">
        <v>123</v>
      </c>
      <c r="D4" s="14"/>
    </row>
    <row r="5" ht="21.75" customHeight="1" spans="1:4">
      <c r="A5" s="69" t="s">
        <v>124</v>
      </c>
      <c r="B5" s="11" t="s">
        <v>5</v>
      </c>
      <c r="C5" s="69" t="s">
        <v>125</v>
      </c>
      <c r="D5" s="11" t="s">
        <v>5</v>
      </c>
    </row>
    <row r="6" ht="17.25" customHeight="1" spans="1:4">
      <c r="A6" s="70"/>
      <c r="B6" s="18"/>
      <c r="C6" s="70"/>
      <c r="D6" s="18"/>
    </row>
    <row r="7" ht="19.5" customHeight="1" spans="1:4">
      <c r="A7" s="77" t="s">
        <v>126</v>
      </c>
      <c r="B7" s="23">
        <v>19833457.77</v>
      </c>
      <c r="C7" s="77" t="s">
        <v>127</v>
      </c>
      <c r="D7" s="23">
        <v>19833457.77</v>
      </c>
    </row>
    <row r="8" ht="19.5" customHeight="1" spans="1:4">
      <c r="A8" s="77" t="s">
        <v>128</v>
      </c>
      <c r="B8" s="23">
        <v>19833457.77</v>
      </c>
      <c r="C8" s="146" t="s">
        <v>129</v>
      </c>
      <c r="D8" s="23"/>
    </row>
    <row r="9" ht="19.5" customHeight="1" spans="1:4">
      <c r="A9" s="147" t="s">
        <v>130</v>
      </c>
      <c r="B9" s="23"/>
      <c r="C9" s="146" t="s">
        <v>131</v>
      </c>
      <c r="D9" s="23"/>
    </row>
    <row r="10" ht="19.5" customHeight="1" spans="1:4">
      <c r="A10" s="147" t="s">
        <v>132</v>
      </c>
      <c r="B10" s="23"/>
      <c r="C10" s="146" t="s">
        <v>133</v>
      </c>
      <c r="D10" s="23"/>
    </row>
    <row r="11" ht="19.5" customHeight="1" spans="1:4">
      <c r="A11" s="147" t="s">
        <v>134</v>
      </c>
      <c r="B11" s="23"/>
      <c r="C11" s="146" t="s">
        <v>135</v>
      </c>
      <c r="D11" s="23"/>
    </row>
    <row r="12" ht="19.5" customHeight="1" spans="1:4">
      <c r="A12" s="147" t="s">
        <v>128</v>
      </c>
      <c r="B12" s="23"/>
      <c r="C12" s="146" t="s">
        <v>136</v>
      </c>
      <c r="D12" s="23"/>
    </row>
    <row r="13" ht="19.5" customHeight="1" spans="1:4">
      <c r="A13" s="147" t="s">
        <v>130</v>
      </c>
      <c r="B13" s="23"/>
      <c r="C13" s="146" t="s">
        <v>137</v>
      </c>
      <c r="D13" s="23"/>
    </row>
    <row r="14" ht="19.5" customHeight="1" spans="1:4">
      <c r="A14" s="147" t="s">
        <v>132</v>
      </c>
      <c r="B14" s="23"/>
      <c r="C14" s="146" t="s">
        <v>138</v>
      </c>
      <c r="D14" s="23"/>
    </row>
    <row r="15" ht="19.5" customHeight="1" spans="1:4">
      <c r="A15" s="148"/>
      <c r="B15" s="23"/>
      <c r="C15" s="146" t="s">
        <v>139</v>
      </c>
      <c r="D15" s="23">
        <v>1682868.48</v>
      </c>
    </row>
    <row r="16" ht="19.5" customHeight="1" spans="1:4">
      <c r="A16" s="148"/>
      <c r="B16" s="23"/>
      <c r="C16" s="146" t="s">
        <v>140</v>
      </c>
      <c r="D16" s="23">
        <v>861184.49</v>
      </c>
    </row>
    <row r="17" ht="19.5" customHeight="1" spans="1:4">
      <c r="A17" s="148"/>
      <c r="B17" s="23"/>
      <c r="C17" s="146" t="s">
        <v>141</v>
      </c>
      <c r="D17" s="23"/>
    </row>
    <row r="18" ht="19.5" customHeight="1" spans="1:4">
      <c r="A18" s="148"/>
      <c r="B18" s="23"/>
      <c r="C18" s="146" t="s">
        <v>142</v>
      </c>
      <c r="D18" s="23"/>
    </row>
    <row r="19" ht="19.5" customHeight="1" spans="1:4">
      <c r="A19" s="148"/>
      <c r="B19" s="23"/>
      <c r="C19" s="146" t="s">
        <v>143</v>
      </c>
      <c r="D19" s="23">
        <v>16454458</v>
      </c>
    </row>
    <row r="20" ht="19.5" customHeight="1" spans="1:4">
      <c r="A20" s="77"/>
      <c r="B20" s="23"/>
      <c r="C20" s="146" t="s">
        <v>144</v>
      </c>
      <c r="D20" s="23"/>
    </row>
    <row r="21" ht="19.5" customHeight="1" spans="1:4">
      <c r="A21" s="77"/>
      <c r="B21" s="23"/>
      <c r="C21" s="77" t="s">
        <v>145</v>
      </c>
      <c r="D21" s="23"/>
    </row>
    <row r="22" ht="19.5" customHeight="1" spans="1:4">
      <c r="A22" s="77"/>
      <c r="B22" s="23"/>
      <c r="C22" s="77" t="s">
        <v>146</v>
      </c>
      <c r="D22" s="23"/>
    </row>
    <row r="23" ht="19.5" customHeight="1" spans="1:4">
      <c r="A23" s="77"/>
      <c r="B23" s="23"/>
      <c r="C23" s="77" t="s">
        <v>147</v>
      </c>
      <c r="D23" s="23"/>
    </row>
    <row r="24" ht="19.5" customHeight="1" spans="1:4">
      <c r="A24" s="77"/>
      <c r="B24" s="23"/>
      <c r="C24" s="77" t="s">
        <v>148</v>
      </c>
      <c r="D24" s="23"/>
    </row>
    <row r="25" ht="19.5" customHeight="1" spans="1:4">
      <c r="A25" s="77"/>
      <c r="B25" s="23"/>
      <c r="C25" s="77" t="s">
        <v>149</v>
      </c>
      <c r="D25" s="23"/>
    </row>
    <row r="26" ht="19.5" customHeight="1" spans="1:4">
      <c r="A26" s="146"/>
      <c r="B26" s="23"/>
      <c r="C26" s="77" t="s">
        <v>150</v>
      </c>
      <c r="D26" s="23">
        <v>834946.8</v>
      </c>
    </row>
    <row r="27" ht="19.5" customHeight="1" spans="1:4">
      <c r="A27" s="77"/>
      <c r="B27" s="23"/>
      <c r="C27" s="77" t="s">
        <v>151</v>
      </c>
      <c r="D27" s="23"/>
    </row>
    <row r="28" customHeight="1" spans="1:4">
      <c r="A28" s="77"/>
      <c r="B28" s="23"/>
      <c r="C28" s="147" t="s">
        <v>152</v>
      </c>
      <c r="D28" s="23"/>
    </row>
    <row r="29" ht="19.5" customHeight="1" spans="1:4">
      <c r="A29" s="77"/>
      <c r="B29" s="23"/>
      <c r="C29" s="77" t="s">
        <v>153</v>
      </c>
      <c r="D29" s="23"/>
    </row>
    <row r="30" ht="19.5" customHeight="1" spans="1:4">
      <c r="A30" s="146"/>
      <c r="B30" s="23"/>
      <c r="C30" s="77" t="s">
        <v>154</v>
      </c>
      <c r="D30" s="23"/>
    </row>
    <row r="31" ht="18" customHeight="1" spans="1:4">
      <c r="A31" s="146"/>
      <c r="B31" s="23"/>
      <c r="C31" s="77" t="s">
        <v>155</v>
      </c>
      <c r="D31" s="23"/>
    </row>
    <row r="32" ht="18" customHeight="1" spans="1:4">
      <c r="A32" s="146"/>
      <c r="B32" s="23"/>
      <c r="C32" s="147" t="s">
        <v>156</v>
      </c>
      <c r="D32" s="23"/>
    </row>
    <row r="33" ht="18" customHeight="1" spans="1:4">
      <c r="A33" s="146"/>
      <c r="B33" s="23"/>
      <c r="C33" s="147" t="s">
        <v>157</v>
      </c>
      <c r="D33" s="23"/>
    </row>
    <row r="34" ht="19.5" customHeight="1" spans="1:4">
      <c r="A34" s="146"/>
      <c r="B34" s="149"/>
      <c r="C34" s="77" t="s">
        <v>158</v>
      </c>
      <c r="D34" s="149"/>
    </row>
    <row r="35" ht="19.5" customHeight="1" spans="1:4">
      <c r="A35" s="146"/>
      <c r="B35" s="23"/>
      <c r="C35" s="77" t="s">
        <v>159</v>
      </c>
      <c r="D35" s="23"/>
    </row>
    <row r="36" ht="19.5" customHeight="1" spans="1:4">
      <c r="A36" s="150" t="s">
        <v>24</v>
      </c>
      <c r="B36" s="23">
        <v>19833457.77</v>
      </c>
      <c r="C36" s="150" t="s">
        <v>25</v>
      </c>
      <c r="D36" s="23">
        <v>19833457.77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selection activeCell="L11" sqref="L1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1"/>
      <c r="B1" s="111"/>
      <c r="C1" s="111"/>
      <c r="D1" s="111"/>
      <c r="E1" s="111"/>
      <c r="F1" s="111"/>
      <c r="G1" s="115" t="s">
        <v>160</v>
      </c>
    </row>
    <row r="2" ht="33" customHeight="1" spans="1:7">
      <c r="A2" s="137" t="str">
        <f>"2025"&amp;"年一般公共预算支出预算表（按功能科目分类）"</f>
        <v>2025年一般公共预算支出预算表（按功能科目分类）</v>
      </c>
      <c r="B2" s="137"/>
      <c r="C2" s="137"/>
      <c r="D2" s="137"/>
      <c r="E2" s="137"/>
      <c r="F2" s="137"/>
      <c r="G2" s="137"/>
    </row>
    <row r="3" ht="18.75" customHeight="1" spans="1:7">
      <c r="A3" s="138" t="str">
        <f>"单位名称："&amp;"德宏傣族景颇族自治州农业农村局"</f>
        <v>单位名称：德宏傣族景颇族自治州农业农村局</v>
      </c>
      <c r="B3" s="138"/>
      <c r="C3" s="111"/>
      <c r="D3" s="111"/>
      <c r="E3" s="111"/>
      <c r="F3" s="111"/>
      <c r="G3" s="115" t="s">
        <v>1</v>
      </c>
    </row>
    <row r="4" ht="18.75" customHeight="1" spans="1:7">
      <c r="A4" s="139" t="s">
        <v>161</v>
      </c>
      <c r="B4" s="139"/>
      <c r="C4" s="139" t="s">
        <v>30</v>
      </c>
      <c r="D4" s="139" t="s">
        <v>52</v>
      </c>
      <c r="E4" s="139"/>
      <c r="F4" s="139"/>
      <c r="G4" s="139" t="s">
        <v>53</v>
      </c>
    </row>
    <row r="5" ht="18.75" customHeight="1" spans="1:7">
      <c r="A5" s="139" t="s">
        <v>48</v>
      </c>
      <c r="B5" s="139" t="s">
        <v>49</v>
      </c>
      <c r="C5" s="139"/>
      <c r="D5" s="139" t="s">
        <v>33</v>
      </c>
      <c r="E5" s="139" t="s">
        <v>162</v>
      </c>
      <c r="F5" s="139" t="s">
        <v>163</v>
      </c>
      <c r="G5" s="139"/>
    </row>
    <row r="6" ht="18.75" customHeight="1" spans="1:7">
      <c r="A6" s="139" t="s">
        <v>59</v>
      </c>
      <c r="B6" s="139" t="s">
        <v>60</v>
      </c>
      <c r="C6" s="139" t="s">
        <v>61</v>
      </c>
      <c r="D6" s="139" t="s">
        <v>62</v>
      </c>
      <c r="E6" s="139" t="s">
        <v>63</v>
      </c>
      <c r="F6" s="139" t="s">
        <v>64</v>
      </c>
      <c r="G6" s="139" t="s">
        <v>65</v>
      </c>
    </row>
    <row r="7" ht="18.75" customHeight="1" spans="1:7">
      <c r="A7" s="140" t="s">
        <v>74</v>
      </c>
      <c r="B7" s="140" t="s">
        <v>75</v>
      </c>
      <c r="C7" s="141">
        <v>1682868.48</v>
      </c>
      <c r="D7" s="141">
        <v>1682868.48</v>
      </c>
      <c r="E7" s="141">
        <v>1598268.48</v>
      </c>
      <c r="F7" s="141">
        <v>84600</v>
      </c>
      <c r="G7" s="141"/>
    </row>
    <row r="8" ht="18.75" customHeight="1" outlineLevel="1" spans="1:7">
      <c r="A8" s="142" t="s">
        <v>76</v>
      </c>
      <c r="B8" s="142" t="s">
        <v>77</v>
      </c>
      <c r="C8" s="141">
        <v>1654918.4</v>
      </c>
      <c r="D8" s="141">
        <v>1654918.4</v>
      </c>
      <c r="E8" s="141">
        <v>1570318.4</v>
      </c>
      <c r="F8" s="141">
        <v>84600</v>
      </c>
      <c r="G8" s="141"/>
    </row>
    <row r="9" ht="18.75" customHeight="1" outlineLevel="2" spans="1:7">
      <c r="A9" s="143" t="s">
        <v>78</v>
      </c>
      <c r="B9" s="143" t="s">
        <v>79</v>
      </c>
      <c r="C9" s="141">
        <v>541656</v>
      </c>
      <c r="D9" s="141">
        <v>541656</v>
      </c>
      <c r="E9" s="141">
        <v>457056</v>
      </c>
      <c r="F9" s="141">
        <v>84600</v>
      </c>
      <c r="G9" s="141"/>
    </row>
    <row r="10" ht="18.75" customHeight="1" outlineLevel="2" spans="1:7">
      <c r="A10" s="143" t="s">
        <v>80</v>
      </c>
      <c r="B10" s="143" t="s">
        <v>81</v>
      </c>
      <c r="C10" s="141">
        <v>1113262.4</v>
      </c>
      <c r="D10" s="141">
        <v>1113262.4</v>
      </c>
      <c r="E10" s="141">
        <v>1113262.4</v>
      </c>
      <c r="F10" s="141"/>
      <c r="G10" s="141"/>
    </row>
    <row r="11" ht="18.75" customHeight="1" outlineLevel="1" spans="1:7">
      <c r="A11" s="142" t="s">
        <v>82</v>
      </c>
      <c r="B11" s="142" t="s">
        <v>83</v>
      </c>
      <c r="C11" s="141">
        <v>18000</v>
      </c>
      <c r="D11" s="141">
        <v>18000</v>
      </c>
      <c r="E11" s="141">
        <v>18000</v>
      </c>
      <c r="F11" s="141"/>
      <c r="G11" s="141"/>
    </row>
    <row r="12" ht="18.75" customHeight="1" outlineLevel="2" spans="1:7">
      <c r="A12" s="143" t="s">
        <v>84</v>
      </c>
      <c r="B12" s="143" t="s">
        <v>85</v>
      </c>
      <c r="C12" s="141">
        <v>18000</v>
      </c>
      <c r="D12" s="141">
        <v>18000</v>
      </c>
      <c r="E12" s="141">
        <v>18000</v>
      </c>
      <c r="F12" s="141"/>
      <c r="G12" s="141"/>
    </row>
    <row r="13" ht="18.75" customHeight="1" outlineLevel="1" spans="1:7">
      <c r="A13" s="142" t="s">
        <v>86</v>
      </c>
      <c r="B13" s="142" t="s">
        <v>87</v>
      </c>
      <c r="C13" s="141">
        <v>9950.08</v>
      </c>
      <c r="D13" s="141">
        <v>9950.08</v>
      </c>
      <c r="E13" s="141">
        <v>9950.08</v>
      </c>
      <c r="F13" s="141"/>
      <c r="G13" s="141"/>
    </row>
    <row r="14" ht="18.75" customHeight="1" outlineLevel="2" spans="1:7">
      <c r="A14" s="143" t="s">
        <v>88</v>
      </c>
      <c r="B14" s="143" t="s">
        <v>87</v>
      </c>
      <c r="C14" s="141">
        <v>9950.08</v>
      </c>
      <c r="D14" s="141">
        <v>9950.08</v>
      </c>
      <c r="E14" s="141">
        <v>9950.08</v>
      </c>
      <c r="F14" s="141"/>
      <c r="G14" s="141"/>
    </row>
    <row r="15" ht="18.75" customHeight="1" spans="1:7">
      <c r="A15" s="140" t="s">
        <v>89</v>
      </c>
      <c r="B15" s="140" t="s">
        <v>90</v>
      </c>
      <c r="C15" s="141">
        <v>861184.49</v>
      </c>
      <c r="D15" s="141">
        <v>861184.49</v>
      </c>
      <c r="E15" s="141">
        <v>861184.49</v>
      </c>
      <c r="F15" s="141"/>
      <c r="G15" s="141"/>
    </row>
    <row r="16" ht="18.75" customHeight="1" outlineLevel="1" spans="1:7">
      <c r="A16" s="142" t="s">
        <v>91</v>
      </c>
      <c r="B16" s="142" t="s">
        <v>92</v>
      </c>
      <c r="C16" s="141">
        <v>861184.49</v>
      </c>
      <c r="D16" s="141">
        <v>861184.49</v>
      </c>
      <c r="E16" s="141">
        <v>861184.49</v>
      </c>
      <c r="F16" s="141"/>
      <c r="G16" s="141"/>
    </row>
    <row r="17" ht="18.75" customHeight="1" outlineLevel="2" spans="1:7">
      <c r="A17" s="143" t="s">
        <v>93</v>
      </c>
      <c r="B17" s="143" t="s">
        <v>94</v>
      </c>
      <c r="C17" s="141">
        <v>549673.31</v>
      </c>
      <c r="D17" s="141">
        <v>549673.31</v>
      </c>
      <c r="E17" s="141">
        <v>549673.31</v>
      </c>
      <c r="F17" s="141"/>
      <c r="G17" s="141"/>
    </row>
    <row r="18" ht="18.75" customHeight="1" outlineLevel="2" spans="1:7">
      <c r="A18" s="143" t="s">
        <v>97</v>
      </c>
      <c r="B18" s="143" t="s">
        <v>98</v>
      </c>
      <c r="C18" s="141">
        <v>262095.4</v>
      </c>
      <c r="D18" s="141">
        <v>262095.4</v>
      </c>
      <c r="E18" s="141">
        <v>262095.4</v>
      </c>
      <c r="F18" s="141"/>
      <c r="G18" s="141"/>
    </row>
    <row r="19" ht="18.75" customHeight="1" outlineLevel="2" spans="1:7">
      <c r="A19" s="143" t="s">
        <v>99</v>
      </c>
      <c r="B19" s="143" t="s">
        <v>100</v>
      </c>
      <c r="C19" s="141">
        <v>49415.78</v>
      </c>
      <c r="D19" s="141">
        <v>49415.78</v>
      </c>
      <c r="E19" s="141">
        <v>49415.78</v>
      </c>
      <c r="F19" s="141"/>
      <c r="G19" s="141"/>
    </row>
    <row r="20" ht="18.75" customHeight="1" spans="1:7">
      <c r="A20" s="140" t="s">
        <v>101</v>
      </c>
      <c r="B20" s="140" t="s">
        <v>102</v>
      </c>
      <c r="C20" s="141">
        <v>16454458</v>
      </c>
      <c r="D20" s="141">
        <v>9210658</v>
      </c>
      <c r="E20" s="141">
        <v>8319458</v>
      </c>
      <c r="F20" s="141">
        <v>891200</v>
      </c>
      <c r="G20" s="141">
        <v>7243800</v>
      </c>
    </row>
    <row r="21" ht="18.75" customHeight="1" outlineLevel="1" spans="1:7">
      <c r="A21" s="142" t="s">
        <v>103</v>
      </c>
      <c r="B21" s="142" t="s">
        <v>104</v>
      </c>
      <c r="C21" s="141">
        <v>16454458</v>
      </c>
      <c r="D21" s="141">
        <v>9210658</v>
      </c>
      <c r="E21" s="141">
        <v>8319458</v>
      </c>
      <c r="F21" s="141">
        <v>891200</v>
      </c>
      <c r="G21" s="141">
        <v>7243800</v>
      </c>
    </row>
    <row r="22" ht="18.75" customHeight="1" outlineLevel="2" spans="1:7">
      <c r="A22" s="143" t="s">
        <v>105</v>
      </c>
      <c r="B22" s="143" t="s">
        <v>106</v>
      </c>
      <c r="C22" s="141">
        <v>9112450</v>
      </c>
      <c r="D22" s="141">
        <v>9112450</v>
      </c>
      <c r="E22" s="141">
        <v>8221250</v>
      </c>
      <c r="F22" s="141">
        <v>891200</v>
      </c>
      <c r="G22" s="141"/>
    </row>
    <row r="23" ht="18.75" customHeight="1" outlineLevel="2" spans="1:7">
      <c r="A23" s="143" t="s">
        <v>107</v>
      </c>
      <c r="B23" s="143" t="s">
        <v>108</v>
      </c>
      <c r="C23" s="141">
        <v>1762008</v>
      </c>
      <c r="D23" s="141">
        <v>98208</v>
      </c>
      <c r="E23" s="141">
        <v>98208</v>
      </c>
      <c r="F23" s="141"/>
      <c r="G23" s="141">
        <v>1663800</v>
      </c>
    </row>
    <row r="24" ht="18.75" customHeight="1" outlineLevel="2" spans="1:7">
      <c r="A24" s="143" t="s">
        <v>109</v>
      </c>
      <c r="B24" s="143" t="s">
        <v>110</v>
      </c>
      <c r="C24" s="141">
        <v>4200000</v>
      </c>
      <c r="D24" s="141"/>
      <c r="E24" s="141"/>
      <c r="F24" s="141"/>
      <c r="G24" s="141">
        <v>4200000</v>
      </c>
    </row>
    <row r="25" ht="18.75" customHeight="1" outlineLevel="2" spans="1:7">
      <c r="A25" s="143" t="s">
        <v>111</v>
      </c>
      <c r="B25" s="143" t="s">
        <v>112</v>
      </c>
      <c r="C25" s="141">
        <v>360000</v>
      </c>
      <c r="D25" s="141"/>
      <c r="E25" s="141"/>
      <c r="F25" s="141"/>
      <c r="G25" s="141">
        <v>360000</v>
      </c>
    </row>
    <row r="26" ht="18.75" customHeight="1" outlineLevel="2" spans="1:7">
      <c r="A26" s="143" t="s">
        <v>113</v>
      </c>
      <c r="B26" s="143" t="s">
        <v>114</v>
      </c>
      <c r="C26" s="141">
        <v>1020000</v>
      </c>
      <c r="D26" s="141"/>
      <c r="E26" s="141"/>
      <c r="F26" s="141"/>
      <c r="G26" s="141">
        <v>1020000</v>
      </c>
    </row>
    <row r="27" ht="18.75" customHeight="1" spans="1:7">
      <c r="A27" s="140" t="s">
        <v>115</v>
      </c>
      <c r="B27" s="140" t="s">
        <v>116</v>
      </c>
      <c r="C27" s="141">
        <v>834946.8</v>
      </c>
      <c r="D27" s="141">
        <v>834946.8</v>
      </c>
      <c r="E27" s="141">
        <v>834946.8</v>
      </c>
      <c r="F27" s="141"/>
      <c r="G27" s="141"/>
    </row>
    <row r="28" ht="18.75" customHeight="1" outlineLevel="1" spans="1:7">
      <c r="A28" s="142" t="s">
        <v>117</v>
      </c>
      <c r="B28" s="142" t="s">
        <v>118</v>
      </c>
      <c r="C28" s="141">
        <v>834946.8</v>
      </c>
      <c r="D28" s="141">
        <v>834946.8</v>
      </c>
      <c r="E28" s="141">
        <v>834946.8</v>
      </c>
      <c r="F28" s="141"/>
      <c r="G28" s="141"/>
    </row>
    <row r="29" ht="18.75" customHeight="1" outlineLevel="2" spans="1:7">
      <c r="A29" s="143" t="s">
        <v>119</v>
      </c>
      <c r="B29" s="143" t="s">
        <v>120</v>
      </c>
      <c r="C29" s="141">
        <v>834946.8</v>
      </c>
      <c r="D29" s="141">
        <v>834946.8</v>
      </c>
      <c r="E29" s="141">
        <v>834946.8</v>
      </c>
      <c r="F29" s="141"/>
      <c r="G29" s="141"/>
    </row>
    <row r="30" ht="18.75" customHeight="1" spans="1:7">
      <c r="A30" s="139" t="s">
        <v>30</v>
      </c>
      <c r="B30" s="139"/>
      <c r="C30" s="141">
        <v>19833457.77</v>
      </c>
      <c r="D30" s="141">
        <v>12589657.77</v>
      </c>
      <c r="E30" s="141">
        <v>11613857.77</v>
      </c>
      <c r="F30" s="141">
        <v>975800</v>
      </c>
      <c r="G30" s="141">
        <v>7243800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8"/>
      <c r="B1" s="128"/>
      <c r="C1" s="129"/>
      <c r="D1" s="1"/>
      <c r="E1" s="1"/>
      <c r="F1" s="130" t="s">
        <v>164</v>
      </c>
    </row>
    <row r="2" ht="33.75" customHeight="1" spans="1:6">
      <c r="A2" s="131" t="str">
        <f>"2025"&amp;"年一般公共预算“三公”经费支出预算表"</f>
        <v>2025年一般公共预算“三公”经费支出预算表</v>
      </c>
      <c r="B2" s="131"/>
      <c r="C2" s="131"/>
      <c r="D2" s="131"/>
      <c r="E2" s="131"/>
      <c r="F2" s="131"/>
    </row>
    <row r="3" ht="21.75" customHeight="1" spans="1:6">
      <c r="A3" s="132" t="str">
        <f>"单位名称："&amp;"德宏傣族景颇族自治州农业农村局"</f>
        <v>单位名称：德宏傣族景颇族自治州农业农村局</v>
      </c>
      <c r="B3" s="128"/>
      <c r="C3" s="129"/>
      <c r="D3" s="3"/>
      <c r="E3" s="1"/>
      <c r="F3" s="130" t="s">
        <v>27</v>
      </c>
    </row>
    <row r="4" ht="19.5" customHeight="1" spans="1:6">
      <c r="A4" s="11" t="s">
        <v>165</v>
      </c>
      <c r="B4" s="69" t="s">
        <v>166</v>
      </c>
      <c r="C4" s="12" t="s">
        <v>167</v>
      </c>
      <c r="D4" s="13"/>
      <c r="E4" s="14"/>
      <c r="F4" s="69" t="s">
        <v>168</v>
      </c>
    </row>
    <row r="5" ht="19.5" customHeight="1" spans="1:6">
      <c r="A5" s="18"/>
      <c r="B5" s="70"/>
      <c r="C5" s="35" t="s">
        <v>33</v>
      </c>
      <c r="D5" s="35" t="s">
        <v>169</v>
      </c>
      <c r="E5" s="35" t="s">
        <v>170</v>
      </c>
      <c r="F5" s="70"/>
    </row>
    <row r="6" ht="18.75" customHeight="1" spans="1:6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ht="24.75" customHeight="1" spans="1:6">
      <c r="A7" s="135">
        <v>177000</v>
      </c>
      <c r="B7" s="135"/>
      <c r="C7" s="136">
        <v>152000</v>
      </c>
      <c r="D7" s="135"/>
      <c r="E7" s="135">
        <v>152000</v>
      </c>
      <c r="F7" s="135">
        <v>25000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5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7" t="s">
        <v>171</v>
      </c>
      <c r="U1" s="127"/>
      <c r="V1" s="127"/>
      <c r="W1" s="127"/>
    </row>
    <row r="2" ht="45.75" customHeight="1" spans="1:23">
      <c r="A2" s="124" t="s">
        <v>172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tr">
        <f>"单位名称："&amp;"德宏傣族景颇族自治州农业农村局"</f>
        <v>单位名称：德宏傣族景颇族自治州农业农村局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7" t="s">
        <v>27</v>
      </c>
      <c r="U3" s="127"/>
      <c r="V3" s="127"/>
      <c r="W3" s="127"/>
    </row>
    <row r="4" ht="18.75" customHeight="1" spans="1:23">
      <c r="A4" s="125" t="s">
        <v>173</v>
      </c>
      <c r="B4" s="125" t="s">
        <v>174</v>
      </c>
      <c r="C4" s="125" t="s">
        <v>175</v>
      </c>
      <c r="D4" s="125" t="s">
        <v>176</v>
      </c>
      <c r="E4" s="125" t="s">
        <v>177</v>
      </c>
      <c r="F4" s="125" t="s">
        <v>178</v>
      </c>
      <c r="G4" s="125" t="s">
        <v>179</v>
      </c>
      <c r="H4" s="125" t="s">
        <v>180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181</v>
      </c>
      <c r="I5" s="125" t="s">
        <v>34</v>
      </c>
      <c r="J5" s="125" t="s">
        <v>182</v>
      </c>
      <c r="K5" s="125" t="s">
        <v>183</v>
      </c>
      <c r="L5" s="125" t="s">
        <v>184</v>
      </c>
      <c r="M5" s="125" t="s">
        <v>185</v>
      </c>
      <c r="N5" s="125" t="s">
        <v>186</v>
      </c>
      <c r="O5" s="125" t="s">
        <v>35</v>
      </c>
      <c r="P5" s="125" t="s">
        <v>36</v>
      </c>
      <c r="Q5" s="125" t="s">
        <v>37</v>
      </c>
      <c r="R5" s="125" t="s">
        <v>51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187</v>
      </c>
      <c r="J6" s="125" t="s">
        <v>182</v>
      </c>
      <c r="K6" s="125" t="s">
        <v>183</v>
      </c>
      <c r="L6" s="125" t="s">
        <v>184</v>
      </c>
      <c r="M6" s="125" t="s">
        <v>185</v>
      </c>
      <c r="N6" s="125" t="s">
        <v>34</v>
      </c>
      <c r="O6" s="125" t="s">
        <v>35</v>
      </c>
      <c r="P6" s="125" t="s">
        <v>36</v>
      </c>
      <c r="Q6" s="125"/>
      <c r="R6" s="125" t="s">
        <v>33</v>
      </c>
      <c r="S6" s="125" t="s">
        <v>40</v>
      </c>
      <c r="T6" s="125" t="s">
        <v>41</v>
      </c>
      <c r="U6" s="125" t="s">
        <v>42</v>
      </c>
      <c r="V6" s="125" t="s">
        <v>43</v>
      </c>
      <c r="W6" s="125" t="s">
        <v>44</v>
      </c>
    </row>
    <row r="7" ht="32.05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33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59</v>
      </c>
      <c r="B8" s="125" t="s">
        <v>60</v>
      </c>
      <c r="C8" s="125" t="s">
        <v>61</v>
      </c>
      <c r="D8" s="125" t="s">
        <v>62</v>
      </c>
      <c r="E8" s="125" t="s">
        <v>63</v>
      </c>
      <c r="F8" s="125" t="s">
        <v>64</v>
      </c>
      <c r="G8" s="125" t="s">
        <v>65</v>
      </c>
      <c r="H8" s="125" t="s">
        <v>66</v>
      </c>
      <c r="I8" s="125" t="s">
        <v>67</v>
      </c>
      <c r="J8" s="125" t="s">
        <v>68</v>
      </c>
      <c r="K8" s="125" t="s">
        <v>69</v>
      </c>
      <c r="L8" s="125" t="s">
        <v>70</v>
      </c>
      <c r="M8" s="125" t="s">
        <v>71</v>
      </c>
      <c r="N8" s="125" t="s">
        <v>72</v>
      </c>
      <c r="O8" s="125" t="s">
        <v>73</v>
      </c>
      <c r="P8" s="125" t="s">
        <v>188</v>
      </c>
      <c r="Q8" s="125" t="s">
        <v>189</v>
      </c>
      <c r="R8" s="125" t="s">
        <v>190</v>
      </c>
      <c r="S8" s="125" t="s">
        <v>191</v>
      </c>
      <c r="T8" s="125" t="s">
        <v>192</v>
      </c>
      <c r="U8" s="125" t="s">
        <v>193</v>
      </c>
      <c r="V8" s="125" t="s">
        <v>194</v>
      </c>
      <c r="W8" s="125" t="s">
        <v>195</v>
      </c>
    </row>
    <row r="9" ht="53.25" customHeight="1" spans="1:23">
      <c r="A9" s="120" t="s">
        <v>46</v>
      </c>
      <c r="B9" s="120"/>
      <c r="C9" s="120"/>
      <c r="D9" s="120"/>
      <c r="E9" s="120"/>
      <c r="F9" s="120"/>
      <c r="G9" s="120"/>
      <c r="H9" s="122">
        <v>12589657.77</v>
      </c>
      <c r="I9" s="122">
        <v>12589657.77</v>
      </c>
      <c r="J9" s="122"/>
      <c r="K9" s="122"/>
      <c r="L9" s="122">
        <v>12589657.77</v>
      </c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3.25" customHeight="1" outlineLevel="1" spans="1:23">
      <c r="A10" s="120" t="s">
        <v>46</v>
      </c>
      <c r="B10" s="120" t="s">
        <v>196</v>
      </c>
      <c r="C10" s="120" t="s">
        <v>197</v>
      </c>
      <c r="D10" s="120" t="s">
        <v>105</v>
      </c>
      <c r="E10" s="120" t="s">
        <v>106</v>
      </c>
      <c r="F10" s="120" t="s">
        <v>198</v>
      </c>
      <c r="G10" s="120" t="s">
        <v>199</v>
      </c>
      <c r="H10" s="122">
        <v>3298872</v>
      </c>
      <c r="I10" s="122">
        <v>3298872</v>
      </c>
      <c r="J10" s="122"/>
      <c r="K10" s="122"/>
      <c r="L10" s="122">
        <v>3298872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53.25" customHeight="1" outlineLevel="1" spans="1:23">
      <c r="A11" s="120" t="s">
        <v>46</v>
      </c>
      <c r="B11" s="120" t="s">
        <v>200</v>
      </c>
      <c r="C11" s="120" t="s">
        <v>201</v>
      </c>
      <c r="D11" s="120" t="s">
        <v>105</v>
      </c>
      <c r="E11" s="120" t="s">
        <v>106</v>
      </c>
      <c r="F11" s="120" t="s">
        <v>198</v>
      </c>
      <c r="G11" s="120" t="s">
        <v>199</v>
      </c>
      <c r="H11" s="122">
        <v>133896</v>
      </c>
      <c r="I11" s="122">
        <v>133896</v>
      </c>
      <c r="J11" s="122"/>
      <c r="K11" s="122"/>
      <c r="L11" s="122">
        <v>133896</v>
      </c>
      <c r="M11" s="120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53.25" customHeight="1" outlineLevel="1" spans="1:23">
      <c r="A12" s="120" t="s">
        <v>46</v>
      </c>
      <c r="B12" s="120" t="s">
        <v>196</v>
      </c>
      <c r="C12" s="120" t="s">
        <v>197</v>
      </c>
      <c r="D12" s="120" t="s">
        <v>105</v>
      </c>
      <c r="E12" s="120" t="s">
        <v>106</v>
      </c>
      <c r="F12" s="120" t="s">
        <v>202</v>
      </c>
      <c r="G12" s="120" t="s">
        <v>203</v>
      </c>
      <c r="H12" s="122">
        <v>3313980</v>
      </c>
      <c r="I12" s="122">
        <v>3313980</v>
      </c>
      <c r="J12" s="122"/>
      <c r="K12" s="122"/>
      <c r="L12" s="122">
        <v>3313980</v>
      </c>
      <c r="M12" s="120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53.25" customHeight="1" outlineLevel="1" spans="1:23">
      <c r="A13" s="120" t="s">
        <v>46</v>
      </c>
      <c r="B13" s="120" t="s">
        <v>200</v>
      </c>
      <c r="C13" s="120" t="s">
        <v>201</v>
      </c>
      <c r="D13" s="120" t="s">
        <v>105</v>
      </c>
      <c r="E13" s="120" t="s">
        <v>106</v>
      </c>
      <c r="F13" s="120" t="s">
        <v>202</v>
      </c>
      <c r="G13" s="120" t="s">
        <v>203</v>
      </c>
      <c r="H13" s="122">
        <v>13500</v>
      </c>
      <c r="I13" s="122">
        <v>13500</v>
      </c>
      <c r="J13" s="122"/>
      <c r="K13" s="122"/>
      <c r="L13" s="122">
        <v>13500</v>
      </c>
      <c r="M13" s="120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53.25" customHeight="1" outlineLevel="1" spans="1:23">
      <c r="A14" s="120" t="s">
        <v>46</v>
      </c>
      <c r="B14" s="120" t="s">
        <v>204</v>
      </c>
      <c r="C14" s="120" t="s">
        <v>205</v>
      </c>
      <c r="D14" s="120" t="s">
        <v>105</v>
      </c>
      <c r="E14" s="120" t="s">
        <v>106</v>
      </c>
      <c r="F14" s="120" t="s">
        <v>206</v>
      </c>
      <c r="G14" s="120" t="s">
        <v>207</v>
      </c>
      <c r="H14" s="122">
        <v>1043640</v>
      </c>
      <c r="I14" s="122">
        <v>1043640</v>
      </c>
      <c r="J14" s="122"/>
      <c r="K14" s="122"/>
      <c r="L14" s="122">
        <v>1043640</v>
      </c>
      <c r="M14" s="120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ht="53.25" customHeight="1" outlineLevel="1" spans="1:23">
      <c r="A15" s="120" t="s">
        <v>46</v>
      </c>
      <c r="B15" s="120" t="s">
        <v>196</v>
      </c>
      <c r="C15" s="120" t="s">
        <v>197</v>
      </c>
      <c r="D15" s="120" t="s">
        <v>105</v>
      </c>
      <c r="E15" s="120" t="s">
        <v>106</v>
      </c>
      <c r="F15" s="120" t="s">
        <v>206</v>
      </c>
      <c r="G15" s="120" t="s">
        <v>207</v>
      </c>
      <c r="H15" s="122">
        <v>231406</v>
      </c>
      <c r="I15" s="122">
        <v>231406</v>
      </c>
      <c r="J15" s="122"/>
      <c r="K15" s="122"/>
      <c r="L15" s="122">
        <v>231406</v>
      </c>
      <c r="M15" s="120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ht="53.25" customHeight="1" outlineLevel="1" spans="1:23">
      <c r="A16" s="120" t="s">
        <v>46</v>
      </c>
      <c r="B16" s="120" t="s">
        <v>200</v>
      </c>
      <c r="C16" s="120" t="s">
        <v>201</v>
      </c>
      <c r="D16" s="120" t="s">
        <v>105</v>
      </c>
      <c r="E16" s="120" t="s">
        <v>106</v>
      </c>
      <c r="F16" s="120" t="s">
        <v>208</v>
      </c>
      <c r="G16" s="120" t="s">
        <v>209</v>
      </c>
      <c r="H16" s="122">
        <v>8908</v>
      </c>
      <c r="I16" s="122">
        <v>8908</v>
      </c>
      <c r="J16" s="122"/>
      <c r="K16" s="122"/>
      <c r="L16" s="122">
        <v>8908</v>
      </c>
      <c r="M16" s="120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ht="53.25" customHeight="1" outlineLevel="1" spans="1:23">
      <c r="A17" s="120" t="s">
        <v>46</v>
      </c>
      <c r="B17" s="120" t="s">
        <v>200</v>
      </c>
      <c r="C17" s="120" t="s">
        <v>201</v>
      </c>
      <c r="D17" s="120" t="s">
        <v>105</v>
      </c>
      <c r="E17" s="120" t="s">
        <v>106</v>
      </c>
      <c r="F17" s="120" t="s">
        <v>208</v>
      </c>
      <c r="G17" s="120" t="s">
        <v>209</v>
      </c>
      <c r="H17" s="122">
        <v>67944</v>
      </c>
      <c r="I17" s="122">
        <v>67944</v>
      </c>
      <c r="J17" s="122"/>
      <c r="K17" s="122"/>
      <c r="L17" s="122">
        <v>67944</v>
      </c>
      <c r="M17" s="120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ht="53.25" customHeight="1" outlineLevel="1" spans="1:23">
      <c r="A18" s="120" t="s">
        <v>46</v>
      </c>
      <c r="B18" s="120" t="s">
        <v>210</v>
      </c>
      <c r="C18" s="120" t="s">
        <v>211</v>
      </c>
      <c r="D18" s="120" t="s">
        <v>105</v>
      </c>
      <c r="E18" s="120" t="s">
        <v>106</v>
      </c>
      <c r="F18" s="120" t="s">
        <v>208</v>
      </c>
      <c r="G18" s="120" t="s">
        <v>209</v>
      </c>
      <c r="H18" s="122">
        <v>36000</v>
      </c>
      <c r="I18" s="122">
        <v>36000</v>
      </c>
      <c r="J18" s="122"/>
      <c r="K18" s="122"/>
      <c r="L18" s="122">
        <v>36000</v>
      </c>
      <c r="M18" s="120"/>
      <c r="N18" s="122"/>
      <c r="O18" s="122"/>
      <c r="P18" s="122"/>
      <c r="Q18" s="122"/>
      <c r="R18" s="122"/>
      <c r="S18" s="122"/>
      <c r="T18" s="122"/>
      <c r="U18" s="122"/>
      <c r="V18" s="122"/>
      <c r="W18" s="122"/>
    </row>
    <row r="19" ht="53.25" customHeight="1" outlineLevel="1" spans="1:23">
      <c r="A19" s="120" t="s">
        <v>46</v>
      </c>
      <c r="B19" s="120" t="s">
        <v>200</v>
      </c>
      <c r="C19" s="120" t="s">
        <v>201</v>
      </c>
      <c r="D19" s="120" t="s">
        <v>105</v>
      </c>
      <c r="E19" s="120" t="s">
        <v>106</v>
      </c>
      <c r="F19" s="120" t="s">
        <v>208</v>
      </c>
      <c r="G19" s="120" t="s">
        <v>209</v>
      </c>
      <c r="H19" s="122">
        <v>37380</v>
      </c>
      <c r="I19" s="122">
        <v>37380</v>
      </c>
      <c r="J19" s="122"/>
      <c r="K19" s="122"/>
      <c r="L19" s="122">
        <v>37380</v>
      </c>
      <c r="M19" s="120"/>
      <c r="N19" s="122"/>
      <c r="O19" s="122"/>
      <c r="P19" s="122"/>
      <c r="Q19" s="122"/>
      <c r="R19" s="122"/>
      <c r="S19" s="122"/>
      <c r="T19" s="122"/>
      <c r="U19" s="122"/>
      <c r="V19" s="122"/>
      <c r="W19" s="122"/>
    </row>
    <row r="20" ht="53.25" customHeight="1" outlineLevel="1" spans="1:23">
      <c r="A20" s="120" t="s">
        <v>46</v>
      </c>
      <c r="B20" s="120" t="s">
        <v>200</v>
      </c>
      <c r="C20" s="120" t="s">
        <v>201</v>
      </c>
      <c r="D20" s="120" t="s">
        <v>105</v>
      </c>
      <c r="E20" s="120" t="s">
        <v>106</v>
      </c>
      <c r="F20" s="120" t="s">
        <v>208</v>
      </c>
      <c r="G20" s="120" t="s">
        <v>209</v>
      </c>
      <c r="H20" s="122">
        <v>35724</v>
      </c>
      <c r="I20" s="122">
        <v>35724</v>
      </c>
      <c r="J20" s="122"/>
      <c r="K20" s="122"/>
      <c r="L20" s="122">
        <v>35724</v>
      </c>
      <c r="M20" s="120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ht="53.25" customHeight="1" outlineLevel="1" spans="1:23">
      <c r="A21" s="120" t="s">
        <v>46</v>
      </c>
      <c r="B21" s="120" t="s">
        <v>212</v>
      </c>
      <c r="C21" s="120" t="s">
        <v>213</v>
      </c>
      <c r="D21" s="120" t="s">
        <v>80</v>
      </c>
      <c r="E21" s="120" t="s">
        <v>81</v>
      </c>
      <c r="F21" s="120" t="s">
        <v>214</v>
      </c>
      <c r="G21" s="120" t="s">
        <v>215</v>
      </c>
      <c r="H21" s="122">
        <v>1113262.4</v>
      </c>
      <c r="I21" s="122">
        <v>1113262.4</v>
      </c>
      <c r="J21" s="122"/>
      <c r="K21" s="122"/>
      <c r="L21" s="122">
        <v>1113262.4</v>
      </c>
      <c r="M21" s="120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ht="53.25" customHeight="1" outlineLevel="1" spans="1:23">
      <c r="A22" s="120" t="s">
        <v>46</v>
      </c>
      <c r="B22" s="120" t="s">
        <v>212</v>
      </c>
      <c r="C22" s="120" t="s">
        <v>213</v>
      </c>
      <c r="D22" s="120" t="s">
        <v>80</v>
      </c>
      <c r="E22" s="120" t="s">
        <v>81</v>
      </c>
      <c r="F22" s="120" t="s">
        <v>214</v>
      </c>
      <c r="G22" s="120" t="s">
        <v>215</v>
      </c>
      <c r="H22" s="122"/>
      <c r="I22" s="122"/>
      <c r="J22" s="122"/>
      <c r="K22" s="122"/>
      <c r="L22" s="122"/>
      <c r="M22" s="120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ht="53.25" customHeight="1" outlineLevel="1" spans="1:23">
      <c r="A23" s="120" t="s">
        <v>46</v>
      </c>
      <c r="B23" s="120" t="s">
        <v>212</v>
      </c>
      <c r="C23" s="120" t="s">
        <v>213</v>
      </c>
      <c r="D23" s="120" t="s">
        <v>93</v>
      </c>
      <c r="E23" s="120" t="s">
        <v>94</v>
      </c>
      <c r="F23" s="120" t="s">
        <v>216</v>
      </c>
      <c r="G23" s="120" t="s">
        <v>217</v>
      </c>
      <c r="H23" s="122">
        <v>521841.75</v>
      </c>
      <c r="I23" s="122">
        <v>521841.75</v>
      </c>
      <c r="J23" s="122"/>
      <c r="K23" s="122"/>
      <c r="L23" s="122">
        <v>521841.75</v>
      </c>
      <c r="M23" s="120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ht="53.25" customHeight="1" outlineLevel="1" spans="1:23">
      <c r="A24" s="120" t="s">
        <v>46</v>
      </c>
      <c r="B24" s="120" t="s">
        <v>212</v>
      </c>
      <c r="C24" s="120" t="s">
        <v>213</v>
      </c>
      <c r="D24" s="120" t="s">
        <v>95</v>
      </c>
      <c r="E24" s="120" t="s">
        <v>96</v>
      </c>
      <c r="F24" s="120" t="s">
        <v>216</v>
      </c>
      <c r="G24" s="120" t="s">
        <v>217</v>
      </c>
      <c r="H24" s="122"/>
      <c r="I24" s="122"/>
      <c r="J24" s="122"/>
      <c r="K24" s="122"/>
      <c r="L24" s="122"/>
      <c r="M24" s="120"/>
      <c r="N24" s="122"/>
      <c r="O24" s="122"/>
      <c r="P24" s="122"/>
      <c r="Q24" s="122"/>
      <c r="R24" s="122"/>
      <c r="S24" s="122"/>
      <c r="T24" s="122"/>
      <c r="U24" s="122"/>
      <c r="V24" s="122"/>
      <c r="W24" s="122"/>
    </row>
    <row r="25" ht="53.25" customHeight="1" outlineLevel="1" spans="1:23">
      <c r="A25" s="120" t="s">
        <v>46</v>
      </c>
      <c r="B25" s="120" t="s">
        <v>212</v>
      </c>
      <c r="C25" s="120" t="s">
        <v>213</v>
      </c>
      <c r="D25" s="120" t="s">
        <v>95</v>
      </c>
      <c r="E25" s="120" t="s">
        <v>96</v>
      </c>
      <c r="F25" s="120" t="s">
        <v>216</v>
      </c>
      <c r="G25" s="120" t="s">
        <v>217</v>
      </c>
      <c r="H25" s="122"/>
      <c r="I25" s="122"/>
      <c r="J25" s="122"/>
      <c r="K25" s="122"/>
      <c r="L25" s="122"/>
      <c r="M25" s="120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ht="53.25" customHeight="1" outlineLevel="1" spans="1:23">
      <c r="A26" s="120" t="s">
        <v>46</v>
      </c>
      <c r="B26" s="120" t="s">
        <v>212</v>
      </c>
      <c r="C26" s="120" t="s">
        <v>213</v>
      </c>
      <c r="D26" s="120" t="s">
        <v>93</v>
      </c>
      <c r="E26" s="120" t="s">
        <v>94</v>
      </c>
      <c r="F26" s="120" t="s">
        <v>216</v>
      </c>
      <c r="G26" s="120" t="s">
        <v>217</v>
      </c>
      <c r="H26" s="122">
        <v>27831.56</v>
      </c>
      <c r="I26" s="122">
        <v>27831.56</v>
      </c>
      <c r="J26" s="122"/>
      <c r="K26" s="122"/>
      <c r="L26" s="122">
        <v>27831.56</v>
      </c>
      <c r="M26" s="120"/>
      <c r="N26" s="122"/>
      <c r="O26" s="122"/>
      <c r="P26" s="122"/>
      <c r="Q26" s="122"/>
      <c r="R26" s="122"/>
      <c r="S26" s="122"/>
      <c r="T26" s="122"/>
      <c r="U26" s="122"/>
      <c r="V26" s="122"/>
      <c r="W26" s="122"/>
    </row>
    <row r="27" ht="53.25" customHeight="1" outlineLevel="1" spans="1:23">
      <c r="A27" s="120" t="s">
        <v>46</v>
      </c>
      <c r="B27" s="120" t="s">
        <v>218</v>
      </c>
      <c r="C27" s="120" t="s">
        <v>219</v>
      </c>
      <c r="D27" s="120" t="s">
        <v>97</v>
      </c>
      <c r="E27" s="120" t="s">
        <v>98</v>
      </c>
      <c r="F27" s="120" t="s">
        <v>220</v>
      </c>
      <c r="G27" s="120" t="s">
        <v>221</v>
      </c>
      <c r="H27" s="122">
        <v>122937.6</v>
      </c>
      <c r="I27" s="122">
        <v>122937.6</v>
      </c>
      <c r="J27" s="122"/>
      <c r="K27" s="122"/>
      <c r="L27" s="122">
        <v>122937.6</v>
      </c>
      <c r="M27" s="120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ht="53.25" customHeight="1" outlineLevel="1" spans="1:23">
      <c r="A28" s="120" t="s">
        <v>46</v>
      </c>
      <c r="B28" s="120" t="s">
        <v>212</v>
      </c>
      <c r="C28" s="120" t="s">
        <v>213</v>
      </c>
      <c r="D28" s="120" t="s">
        <v>97</v>
      </c>
      <c r="E28" s="120" t="s">
        <v>98</v>
      </c>
      <c r="F28" s="120" t="s">
        <v>220</v>
      </c>
      <c r="G28" s="120" t="s">
        <v>221</v>
      </c>
      <c r="H28" s="122">
        <v>139157.8</v>
      </c>
      <c r="I28" s="122">
        <v>139157.8</v>
      </c>
      <c r="J28" s="122"/>
      <c r="K28" s="122"/>
      <c r="L28" s="122">
        <v>139157.8</v>
      </c>
      <c r="M28" s="120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ht="53.25" customHeight="1" outlineLevel="1" spans="1:23">
      <c r="A29" s="120" t="s">
        <v>46</v>
      </c>
      <c r="B29" s="120" t="s">
        <v>212</v>
      </c>
      <c r="C29" s="120" t="s">
        <v>213</v>
      </c>
      <c r="D29" s="120" t="s">
        <v>97</v>
      </c>
      <c r="E29" s="120" t="s">
        <v>98</v>
      </c>
      <c r="F29" s="120" t="s">
        <v>220</v>
      </c>
      <c r="G29" s="120" t="s">
        <v>221</v>
      </c>
      <c r="H29" s="122"/>
      <c r="I29" s="122"/>
      <c r="J29" s="122"/>
      <c r="K29" s="122"/>
      <c r="L29" s="122"/>
      <c r="M29" s="120"/>
      <c r="N29" s="122"/>
      <c r="O29" s="122"/>
      <c r="P29" s="122"/>
      <c r="Q29" s="122"/>
      <c r="R29" s="122"/>
      <c r="S29" s="122"/>
      <c r="T29" s="122"/>
      <c r="U29" s="122"/>
      <c r="V29" s="122"/>
      <c r="W29" s="122"/>
    </row>
    <row r="30" ht="53.25" customHeight="1" outlineLevel="1" spans="1:23">
      <c r="A30" s="120" t="s">
        <v>46</v>
      </c>
      <c r="B30" s="120" t="s">
        <v>212</v>
      </c>
      <c r="C30" s="120" t="s">
        <v>213</v>
      </c>
      <c r="D30" s="120" t="s">
        <v>99</v>
      </c>
      <c r="E30" s="120" t="s">
        <v>100</v>
      </c>
      <c r="F30" s="120" t="s">
        <v>222</v>
      </c>
      <c r="G30" s="120" t="s">
        <v>223</v>
      </c>
      <c r="H30" s="122"/>
      <c r="I30" s="122"/>
      <c r="J30" s="122"/>
      <c r="K30" s="122"/>
      <c r="L30" s="122"/>
      <c r="M30" s="120"/>
      <c r="N30" s="122"/>
      <c r="O30" s="122"/>
      <c r="P30" s="122"/>
      <c r="Q30" s="122"/>
      <c r="R30" s="122"/>
      <c r="S30" s="122"/>
      <c r="T30" s="122"/>
      <c r="U30" s="122"/>
      <c r="V30" s="122"/>
      <c r="W30" s="122"/>
    </row>
    <row r="31" ht="53.25" customHeight="1" outlineLevel="1" spans="1:23">
      <c r="A31" s="120" t="s">
        <v>46</v>
      </c>
      <c r="B31" s="120" t="s">
        <v>212</v>
      </c>
      <c r="C31" s="120" t="s">
        <v>213</v>
      </c>
      <c r="D31" s="120" t="s">
        <v>99</v>
      </c>
      <c r="E31" s="120" t="s">
        <v>100</v>
      </c>
      <c r="F31" s="120" t="s">
        <v>222</v>
      </c>
      <c r="G31" s="120" t="s">
        <v>223</v>
      </c>
      <c r="H31" s="122"/>
      <c r="I31" s="122"/>
      <c r="J31" s="122"/>
      <c r="K31" s="122"/>
      <c r="L31" s="122"/>
      <c r="M31" s="120"/>
      <c r="N31" s="122"/>
      <c r="O31" s="122"/>
      <c r="P31" s="122"/>
      <c r="Q31" s="122"/>
      <c r="R31" s="122"/>
      <c r="S31" s="122"/>
      <c r="T31" s="122"/>
      <c r="U31" s="122"/>
      <c r="V31" s="122"/>
      <c r="W31" s="122"/>
    </row>
    <row r="32" ht="53.25" customHeight="1" outlineLevel="1" spans="1:23">
      <c r="A32" s="120" t="s">
        <v>46</v>
      </c>
      <c r="B32" s="120" t="s">
        <v>212</v>
      </c>
      <c r="C32" s="120" t="s">
        <v>213</v>
      </c>
      <c r="D32" s="120" t="s">
        <v>88</v>
      </c>
      <c r="E32" s="120" t="s">
        <v>87</v>
      </c>
      <c r="F32" s="120" t="s">
        <v>222</v>
      </c>
      <c r="G32" s="120" t="s">
        <v>223</v>
      </c>
      <c r="H32" s="122"/>
      <c r="I32" s="122"/>
      <c r="J32" s="122"/>
      <c r="K32" s="122"/>
      <c r="L32" s="122"/>
      <c r="M32" s="120"/>
      <c r="N32" s="122"/>
      <c r="O32" s="122"/>
      <c r="P32" s="122"/>
      <c r="Q32" s="122"/>
      <c r="R32" s="122"/>
      <c r="S32" s="122"/>
      <c r="T32" s="122"/>
      <c r="U32" s="122"/>
      <c r="V32" s="122"/>
      <c r="W32" s="122"/>
    </row>
    <row r="33" ht="53.25" customHeight="1" outlineLevel="1" spans="1:23">
      <c r="A33" s="120" t="s">
        <v>46</v>
      </c>
      <c r="B33" s="120" t="s">
        <v>212</v>
      </c>
      <c r="C33" s="120" t="s">
        <v>213</v>
      </c>
      <c r="D33" s="120" t="s">
        <v>99</v>
      </c>
      <c r="E33" s="120" t="s">
        <v>100</v>
      </c>
      <c r="F33" s="120" t="s">
        <v>222</v>
      </c>
      <c r="G33" s="120" t="s">
        <v>223</v>
      </c>
      <c r="H33" s="122">
        <v>13915.78</v>
      </c>
      <c r="I33" s="122">
        <v>13915.78</v>
      </c>
      <c r="J33" s="122"/>
      <c r="K33" s="122"/>
      <c r="L33" s="122">
        <v>13915.78</v>
      </c>
      <c r="M33" s="120"/>
      <c r="N33" s="122"/>
      <c r="O33" s="122"/>
      <c r="P33" s="122"/>
      <c r="Q33" s="122"/>
      <c r="R33" s="122"/>
      <c r="S33" s="122"/>
      <c r="T33" s="122"/>
      <c r="U33" s="122"/>
      <c r="V33" s="122"/>
      <c r="W33" s="122"/>
    </row>
    <row r="34" ht="53.25" customHeight="1" outlineLevel="1" spans="1:23">
      <c r="A34" s="120" t="s">
        <v>46</v>
      </c>
      <c r="B34" s="120" t="s">
        <v>212</v>
      </c>
      <c r="C34" s="120" t="s">
        <v>213</v>
      </c>
      <c r="D34" s="120" t="s">
        <v>88</v>
      </c>
      <c r="E34" s="120" t="s">
        <v>87</v>
      </c>
      <c r="F34" s="120" t="s">
        <v>222</v>
      </c>
      <c r="G34" s="120" t="s">
        <v>223</v>
      </c>
      <c r="H34" s="122">
        <v>9950.08</v>
      </c>
      <c r="I34" s="122">
        <v>9950.08</v>
      </c>
      <c r="J34" s="122"/>
      <c r="K34" s="122"/>
      <c r="L34" s="122">
        <v>9950.08</v>
      </c>
      <c r="M34" s="120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ht="53.25" customHeight="1" outlineLevel="1" spans="1:23">
      <c r="A35" s="120" t="s">
        <v>46</v>
      </c>
      <c r="B35" s="120" t="s">
        <v>212</v>
      </c>
      <c r="C35" s="120" t="s">
        <v>213</v>
      </c>
      <c r="D35" s="120" t="s">
        <v>99</v>
      </c>
      <c r="E35" s="120" t="s">
        <v>100</v>
      </c>
      <c r="F35" s="120" t="s">
        <v>222</v>
      </c>
      <c r="G35" s="120" t="s">
        <v>223</v>
      </c>
      <c r="H35" s="122">
        <v>35500</v>
      </c>
      <c r="I35" s="122">
        <v>35500</v>
      </c>
      <c r="J35" s="122"/>
      <c r="K35" s="122"/>
      <c r="L35" s="122">
        <v>35500</v>
      </c>
      <c r="M35" s="120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  <row r="36" ht="53.25" customHeight="1" outlineLevel="1" spans="1:23">
      <c r="A36" s="120" t="s">
        <v>46</v>
      </c>
      <c r="B36" s="120" t="s">
        <v>224</v>
      </c>
      <c r="C36" s="120" t="s">
        <v>120</v>
      </c>
      <c r="D36" s="120" t="s">
        <v>119</v>
      </c>
      <c r="E36" s="120" t="s">
        <v>120</v>
      </c>
      <c r="F36" s="120" t="s">
        <v>225</v>
      </c>
      <c r="G36" s="120" t="s">
        <v>120</v>
      </c>
      <c r="H36" s="122">
        <v>834946.8</v>
      </c>
      <c r="I36" s="122">
        <v>834946.8</v>
      </c>
      <c r="J36" s="122"/>
      <c r="K36" s="122"/>
      <c r="L36" s="122">
        <v>834946.8</v>
      </c>
      <c r="M36" s="120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  <row r="37" ht="53.25" customHeight="1" outlineLevel="1" spans="1:23">
      <c r="A37" s="120" t="s">
        <v>46</v>
      </c>
      <c r="B37" s="120" t="s">
        <v>226</v>
      </c>
      <c r="C37" s="120" t="s">
        <v>227</v>
      </c>
      <c r="D37" s="120" t="s">
        <v>107</v>
      </c>
      <c r="E37" s="120" t="s">
        <v>108</v>
      </c>
      <c r="F37" s="120" t="s">
        <v>228</v>
      </c>
      <c r="G37" s="120" t="s">
        <v>229</v>
      </c>
      <c r="H37" s="122">
        <v>98208</v>
      </c>
      <c r="I37" s="122">
        <v>98208</v>
      </c>
      <c r="J37" s="122"/>
      <c r="K37" s="122"/>
      <c r="L37" s="122">
        <v>98208</v>
      </c>
      <c r="M37" s="120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ht="53.25" customHeight="1" outlineLevel="1" spans="1:23">
      <c r="A38" s="120" t="s">
        <v>46</v>
      </c>
      <c r="B38" s="120" t="s">
        <v>230</v>
      </c>
      <c r="C38" s="120" t="s">
        <v>231</v>
      </c>
      <c r="D38" s="120" t="s">
        <v>105</v>
      </c>
      <c r="E38" s="120" t="s">
        <v>106</v>
      </c>
      <c r="F38" s="120" t="s">
        <v>232</v>
      </c>
      <c r="G38" s="120" t="s">
        <v>233</v>
      </c>
      <c r="H38" s="122">
        <v>280000</v>
      </c>
      <c r="I38" s="122">
        <v>280000</v>
      </c>
      <c r="J38" s="122"/>
      <c r="K38" s="122"/>
      <c r="L38" s="122">
        <v>280000</v>
      </c>
      <c r="M38" s="120"/>
      <c r="N38" s="122"/>
      <c r="O38" s="122"/>
      <c r="P38" s="122"/>
      <c r="Q38" s="122"/>
      <c r="R38" s="122"/>
      <c r="S38" s="122"/>
      <c r="T38" s="122"/>
      <c r="U38" s="122"/>
      <c r="V38" s="122"/>
      <c r="W38" s="122"/>
    </row>
    <row r="39" ht="53.25" customHeight="1" outlineLevel="1" spans="1:23">
      <c r="A39" s="120" t="s">
        <v>46</v>
      </c>
      <c r="B39" s="120" t="s">
        <v>234</v>
      </c>
      <c r="C39" s="120" t="s">
        <v>235</v>
      </c>
      <c r="D39" s="120" t="s">
        <v>105</v>
      </c>
      <c r="E39" s="120" t="s">
        <v>106</v>
      </c>
      <c r="F39" s="120" t="s">
        <v>236</v>
      </c>
      <c r="G39" s="120" t="s">
        <v>237</v>
      </c>
      <c r="H39" s="122">
        <v>25000</v>
      </c>
      <c r="I39" s="122">
        <v>25000</v>
      </c>
      <c r="J39" s="122"/>
      <c r="K39" s="122"/>
      <c r="L39" s="122">
        <v>25000</v>
      </c>
      <c r="M39" s="120"/>
      <c r="N39" s="122"/>
      <c r="O39" s="122"/>
      <c r="P39" s="122"/>
      <c r="Q39" s="122"/>
      <c r="R39" s="122"/>
      <c r="S39" s="122"/>
      <c r="T39" s="122"/>
      <c r="U39" s="122"/>
      <c r="V39" s="122"/>
      <c r="W39" s="122"/>
    </row>
    <row r="40" ht="53.25" customHeight="1" outlineLevel="1" spans="1:23">
      <c r="A40" s="120" t="s">
        <v>46</v>
      </c>
      <c r="B40" s="120" t="s">
        <v>238</v>
      </c>
      <c r="C40" s="120" t="s">
        <v>239</v>
      </c>
      <c r="D40" s="120" t="s">
        <v>78</v>
      </c>
      <c r="E40" s="120" t="s">
        <v>79</v>
      </c>
      <c r="F40" s="120" t="s">
        <v>236</v>
      </c>
      <c r="G40" s="120" t="s">
        <v>237</v>
      </c>
      <c r="H40" s="122">
        <v>3600</v>
      </c>
      <c r="I40" s="122">
        <v>3600</v>
      </c>
      <c r="J40" s="122"/>
      <c r="K40" s="122"/>
      <c r="L40" s="122">
        <v>3600</v>
      </c>
      <c r="M40" s="120"/>
      <c r="N40" s="122"/>
      <c r="O40" s="122"/>
      <c r="P40" s="122"/>
      <c r="Q40" s="122"/>
      <c r="R40" s="122"/>
      <c r="S40" s="122"/>
      <c r="T40" s="122"/>
      <c r="U40" s="122"/>
      <c r="V40" s="122"/>
      <c r="W40" s="122"/>
    </row>
    <row r="41" ht="53.25" customHeight="1" outlineLevel="1" spans="1:23">
      <c r="A41" s="120" t="s">
        <v>46</v>
      </c>
      <c r="B41" s="120" t="s">
        <v>240</v>
      </c>
      <c r="C41" s="120" t="s">
        <v>241</v>
      </c>
      <c r="D41" s="120" t="s">
        <v>78</v>
      </c>
      <c r="E41" s="120" t="s">
        <v>79</v>
      </c>
      <c r="F41" s="120" t="s">
        <v>236</v>
      </c>
      <c r="G41" s="120" t="s">
        <v>237</v>
      </c>
      <c r="H41" s="122">
        <v>81000</v>
      </c>
      <c r="I41" s="122">
        <v>81000</v>
      </c>
      <c r="J41" s="122"/>
      <c r="K41" s="122"/>
      <c r="L41" s="122">
        <v>81000</v>
      </c>
      <c r="M41" s="120"/>
      <c r="N41" s="122"/>
      <c r="O41" s="122"/>
      <c r="P41" s="122"/>
      <c r="Q41" s="122"/>
      <c r="R41" s="122"/>
      <c r="S41" s="122"/>
      <c r="T41" s="122"/>
      <c r="U41" s="122"/>
      <c r="V41" s="122"/>
      <c r="W41" s="122"/>
    </row>
    <row r="42" ht="53.25" customHeight="1" outlineLevel="1" spans="1:23">
      <c r="A42" s="120" t="s">
        <v>46</v>
      </c>
      <c r="B42" s="120" t="s">
        <v>242</v>
      </c>
      <c r="C42" s="120" t="s">
        <v>243</v>
      </c>
      <c r="D42" s="120" t="s">
        <v>105</v>
      </c>
      <c r="E42" s="120" t="s">
        <v>106</v>
      </c>
      <c r="F42" s="120" t="s">
        <v>244</v>
      </c>
      <c r="G42" s="120" t="s">
        <v>245</v>
      </c>
      <c r="H42" s="122">
        <v>586200</v>
      </c>
      <c r="I42" s="122">
        <v>586200</v>
      </c>
      <c r="J42" s="122"/>
      <c r="K42" s="122"/>
      <c r="L42" s="122">
        <v>586200</v>
      </c>
      <c r="M42" s="120"/>
      <c r="N42" s="122"/>
      <c r="O42" s="122"/>
      <c r="P42" s="122"/>
      <c r="Q42" s="122"/>
      <c r="R42" s="122"/>
      <c r="S42" s="122"/>
      <c r="T42" s="122"/>
      <c r="U42" s="122"/>
      <c r="V42" s="122"/>
      <c r="W42" s="122"/>
    </row>
    <row r="43" ht="53.25" customHeight="1" outlineLevel="1" spans="1:23">
      <c r="A43" s="120" t="s">
        <v>46</v>
      </c>
      <c r="B43" s="120" t="s">
        <v>246</v>
      </c>
      <c r="C43" s="120" t="s">
        <v>247</v>
      </c>
      <c r="D43" s="120" t="s">
        <v>78</v>
      </c>
      <c r="E43" s="120" t="s">
        <v>79</v>
      </c>
      <c r="F43" s="120" t="s">
        <v>248</v>
      </c>
      <c r="G43" s="120" t="s">
        <v>249</v>
      </c>
      <c r="H43" s="122">
        <v>457056</v>
      </c>
      <c r="I43" s="122">
        <v>457056</v>
      </c>
      <c r="J43" s="122"/>
      <c r="K43" s="122"/>
      <c r="L43" s="122">
        <v>457056</v>
      </c>
      <c r="M43" s="120"/>
      <c r="N43" s="122"/>
      <c r="O43" s="122"/>
      <c r="P43" s="122"/>
      <c r="Q43" s="122"/>
      <c r="R43" s="122"/>
      <c r="S43" s="122"/>
      <c r="T43" s="122"/>
      <c r="U43" s="122"/>
      <c r="V43" s="122"/>
      <c r="W43" s="122"/>
    </row>
    <row r="44" ht="53.25" customHeight="1" outlineLevel="1" spans="1:23">
      <c r="A44" s="120" t="s">
        <v>46</v>
      </c>
      <c r="B44" s="120" t="s">
        <v>250</v>
      </c>
      <c r="C44" s="120" t="s">
        <v>251</v>
      </c>
      <c r="D44" s="120" t="s">
        <v>84</v>
      </c>
      <c r="E44" s="120" t="s">
        <v>85</v>
      </c>
      <c r="F44" s="120" t="s">
        <v>252</v>
      </c>
      <c r="G44" s="120" t="s">
        <v>253</v>
      </c>
      <c r="H44" s="122">
        <v>18000</v>
      </c>
      <c r="I44" s="122">
        <v>18000</v>
      </c>
      <c r="J44" s="122"/>
      <c r="K44" s="122"/>
      <c r="L44" s="122">
        <v>18000</v>
      </c>
      <c r="M44" s="120"/>
      <c r="N44" s="122"/>
      <c r="O44" s="122"/>
      <c r="P44" s="122"/>
      <c r="Q44" s="122"/>
      <c r="R44" s="122"/>
      <c r="S44" s="122"/>
      <c r="T44" s="122"/>
      <c r="U44" s="122"/>
      <c r="V44" s="122"/>
      <c r="W44" s="122"/>
    </row>
    <row r="45" ht="30.75" customHeight="1" spans="1:23">
      <c r="A45" s="126" t="s">
        <v>30</v>
      </c>
      <c r="B45" s="126"/>
      <c r="C45" s="126"/>
      <c r="D45" s="126"/>
      <c r="E45" s="126"/>
      <c r="F45" s="126"/>
      <c r="G45" s="126"/>
      <c r="H45" s="122">
        <v>12589657.77</v>
      </c>
      <c r="I45" s="122">
        <v>12589657.77</v>
      </c>
      <c r="J45" s="122"/>
      <c r="K45" s="122"/>
      <c r="L45" s="122">
        <v>12589657.77</v>
      </c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topLeftCell="A4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6" t="s">
        <v>254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6.25" customHeight="1" spans="1:23">
      <c r="A2" s="112" t="s">
        <v>255</v>
      </c>
      <c r="B2" s="112"/>
      <c r="C2" s="112" t="s">
        <v>59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ht="18.75" customHeight="1" spans="1:23">
      <c r="A3" s="117" t="str">
        <f>"单位名称："&amp;"德宏傣族景颇族自治州农业农村局"</f>
        <v>单位名称：德宏傣族景颇族自治州农业农村局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6" t="s">
        <v>27</v>
      </c>
      <c r="W3" s="116"/>
    </row>
    <row r="4" ht="26.25" customHeight="1" spans="1:23">
      <c r="A4" s="119" t="s">
        <v>256</v>
      </c>
      <c r="B4" s="119" t="s">
        <v>174</v>
      </c>
      <c r="C4" s="119" t="s">
        <v>175</v>
      </c>
      <c r="D4" s="119" t="s">
        <v>257</v>
      </c>
      <c r="E4" s="119" t="s">
        <v>176</v>
      </c>
      <c r="F4" s="119" t="s">
        <v>177</v>
      </c>
      <c r="G4" s="119" t="s">
        <v>258</v>
      </c>
      <c r="H4" s="119" t="s">
        <v>259</v>
      </c>
      <c r="I4" s="119" t="s">
        <v>30</v>
      </c>
      <c r="J4" s="119" t="s">
        <v>260</v>
      </c>
      <c r="K4" s="119"/>
      <c r="L4" s="119"/>
      <c r="M4" s="119"/>
      <c r="N4" s="119" t="s">
        <v>186</v>
      </c>
      <c r="O4" s="119"/>
      <c r="P4" s="119"/>
      <c r="Q4" s="119" t="s">
        <v>37</v>
      </c>
      <c r="R4" s="119" t="s">
        <v>51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34</v>
      </c>
      <c r="K5" s="119"/>
      <c r="L5" s="119" t="s">
        <v>35</v>
      </c>
      <c r="M5" s="119" t="s">
        <v>36</v>
      </c>
      <c r="N5" s="119" t="s">
        <v>34</v>
      </c>
      <c r="O5" s="119" t="s">
        <v>35</v>
      </c>
      <c r="P5" s="119" t="s">
        <v>36</v>
      </c>
      <c r="Q5" s="119"/>
      <c r="R5" s="119" t="s">
        <v>33</v>
      </c>
      <c r="S5" s="119" t="s">
        <v>40</v>
      </c>
      <c r="T5" s="119" t="s">
        <v>41</v>
      </c>
      <c r="U5" s="119" t="s">
        <v>42</v>
      </c>
      <c r="V5" s="119" t="s">
        <v>43</v>
      </c>
      <c r="W5" s="119" t="s">
        <v>44</v>
      </c>
    </row>
    <row r="6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33</v>
      </c>
      <c r="K6" s="119" t="s">
        <v>261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59</v>
      </c>
      <c r="B7" s="119" t="s">
        <v>60</v>
      </c>
      <c r="C7" s="119" t="s">
        <v>61</v>
      </c>
      <c r="D7" s="119" t="s">
        <v>62</v>
      </c>
      <c r="E7" s="119" t="s">
        <v>63</v>
      </c>
      <c r="F7" s="119" t="s">
        <v>64</v>
      </c>
      <c r="G7" s="119" t="s">
        <v>65</v>
      </c>
      <c r="H7" s="119" t="s">
        <v>66</v>
      </c>
      <c r="I7" s="119" t="s">
        <v>67</v>
      </c>
      <c r="J7" s="119" t="s">
        <v>68</v>
      </c>
      <c r="K7" s="119" t="s">
        <v>69</v>
      </c>
      <c r="L7" s="119" t="s">
        <v>70</v>
      </c>
      <c r="M7" s="119" t="s">
        <v>71</v>
      </c>
      <c r="N7" s="119" t="s">
        <v>72</v>
      </c>
      <c r="O7" s="119" t="s">
        <v>73</v>
      </c>
      <c r="P7" s="119" t="s">
        <v>188</v>
      </c>
      <c r="Q7" s="119" t="s">
        <v>189</v>
      </c>
      <c r="R7" s="119" t="s">
        <v>190</v>
      </c>
      <c r="S7" s="119" t="s">
        <v>191</v>
      </c>
      <c r="T7" s="119" t="s">
        <v>192</v>
      </c>
      <c r="U7" s="119" t="s">
        <v>193</v>
      </c>
      <c r="V7" s="119" t="s">
        <v>194</v>
      </c>
      <c r="W7" s="119" t="s">
        <v>195</v>
      </c>
    </row>
    <row r="8" ht="52.5" customHeight="1" spans="1:23">
      <c r="A8" s="120"/>
      <c r="B8" s="120"/>
      <c r="C8" s="120" t="s">
        <v>262</v>
      </c>
      <c r="D8" s="120"/>
      <c r="E8" s="120"/>
      <c r="F8" s="120"/>
      <c r="G8" s="120"/>
      <c r="H8" s="120"/>
      <c r="I8" s="122">
        <v>1020000</v>
      </c>
      <c r="J8" s="122">
        <v>1020000</v>
      </c>
      <c r="K8" s="122">
        <v>1020000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</row>
    <row r="9" ht="52.5" customHeight="1" outlineLevel="1" spans="1:23">
      <c r="A9" s="120" t="s">
        <v>263</v>
      </c>
      <c r="B9" s="120" t="s">
        <v>264</v>
      </c>
      <c r="C9" s="120" t="s">
        <v>262</v>
      </c>
      <c r="D9" s="120" t="s">
        <v>46</v>
      </c>
      <c r="E9" s="120" t="s">
        <v>113</v>
      </c>
      <c r="F9" s="120" t="s">
        <v>114</v>
      </c>
      <c r="G9" s="120" t="s">
        <v>265</v>
      </c>
      <c r="H9" s="120" t="s">
        <v>266</v>
      </c>
      <c r="I9" s="122">
        <v>1020000</v>
      </c>
      <c r="J9" s="122">
        <v>1020000</v>
      </c>
      <c r="K9" s="122">
        <v>1020000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2.5" customHeight="1" spans="1:23">
      <c r="A10" s="120"/>
      <c r="B10" s="120"/>
      <c r="C10" s="120" t="s">
        <v>267</v>
      </c>
      <c r="D10" s="120"/>
      <c r="E10" s="120"/>
      <c r="F10" s="120"/>
      <c r="G10" s="120"/>
      <c r="H10" s="120"/>
      <c r="I10" s="122">
        <v>12000</v>
      </c>
      <c r="J10" s="122">
        <v>12000</v>
      </c>
      <c r="K10" s="122">
        <v>12000</v>
      </c>
      <c r="L10" s="122"/>
      <c r="M10" s="122"/>
      <c r="N10" s="120"/>
      <c r="O10" s="120"/>
      <c r="P10" s="120"/>
      <c r="Q10" s="122"/>
      <c r="R10" s="122"/>
      <c r="S10" s="122"/>
      <c r="T10" s="122"/>
      <c r="U10" s="122"/>
      <c r="V10" s="122"/>
      <c r="W10" s="122"/>
    </row>
    <row r="11" ht="52.5" customHeight="1" outlineLevel="1" spans="1:23">
      <c r="A11" s="120" t="s">
        <v>268</v>
      </c>
      <c r="B11" s="120" t="s">
        <v>269</v>
      </c>
      <c r="C11" s="120" t="s">
        <v>267</v>
      </c>
      <c r="D11" s="120" t="s">
        <v>46</v>
      </c>
      <c r="E11" s="120" t="s">
        <v>107</v>
      </c>
      <c r="F11" s="120" t="s">
        <v>108</v>
      </c>
      <c r="G11" s="120" t="s">
        <v>270</v>
      </c>
      <c r="H11" s="120" t="s">
        <v>271</v>
      </c>
      <c r="I11" s="122">
        <v>12000</v>
      </c>
      <c r="J11" s="122">
        <v>12000</v>
      </c>
      <c r="K11" s="122">
        <v>12000</v>
      </c>
      <c r="L11" s="122"/>
      <c r="M11" s="122"/>
      <c r="N11" s="120"/>
      <c r="O11" s="120"/>
      <c r="P11" s="120"/>
      <c r="Q11" s="122"/>
      <c r="R11" s="122"/>
      <c r="S11" s="122"/>
      <c r="T11" s="122"/>
      <c r="U11" s="122"/>
      <c r="V11" s="122"/>
      <c r="W11" s="122"/>
    </row>
    <row r="12" ht="52.5" customHeight="1" spans="1:23">
      <c r="A12" s="120"/>
      <c r="B12" s="120"/>
      <c r="C12" s="120" t="s">
        <v>272</v>
      </c>
      <c r="D12" s="120"/>
      <c r="E12" s="120"/>
      <c r="F12" s="120"/>
      <c r="G12" s="120"/>
      <c r="H12" s="120"/>
      <c r="I12" s="122">
        <v>360000</v>
      </c>
      <c r="J12" s="122">
        <v>360000</v>
      </c>
      <c r="K12" s="122">
        <v>360000</v>
      </c>
      <c r="L12" s="122"/>
      <c r="M12" s="122"/>
      <c r="N12" s="120"/>
      <c r="O12" s="120"/>
      <c r="P12" s="120"/>
      <c r="Q12" s="122"/>
      <c r="R12" s="122"/>
      <c r="S12" s="122"/>
      <c r="T12" s="122"/>
      <c r="U12" s="122"/>
      <c r="V12" s="122"/>
      <c r="W12" s="122"/>
    </row>
    <row r="13" ht="52.5" customHeight="1" outlineLevel="1" spans="1:23">
      <c r="A13" s="120" t="s">
        <v>263</v>
      </c>
      <c r="B13" s="120" t="s">
        <v>273</v>
      </c>
      <c r="C13" s="120" t="s">
        <v>272</v>
      </c>
      <c r="D13" s="120" t="s">
        <v>46</v>
      </c>
      <c r="E13" s="120" t="s">
        <v>111</v>
      </c>
      <c r="F13" s="120" t="s">
        <v>112</v>
      </c>
      <c r="G13" s="120" t="s">
        <v>236</v>
      </c>
      <c r="H13" s="120" t="s">
        <v>237</v>
      </c>
      <c r="I13" s="122">
        <v>160000</v>
      </c>
      <c r="J13" s="122">
        <v>160000</v>
      </c>
      <c r="K13" s="122">
        <v>160000</v>
      </c>
      <c r="L13" s="122"/>
      <c r="M13" s="122"/>
      <c r="N13" s="120"/>
      <c r="O13" s="120"/>
      <c r="P13" s="120"/>
      <c r="Q13" s="122"/>
      <c r="R13" s="122"/>
      <c r="S13" s="122"/>
      <c r="T13" s="122"/>
      <c r="U13" s="122"/>
      <c r="V13" s="122"/>
      <c r="W13" s="122"/>
    </row>
    <row r="14" ht="52.5" customHeight="1" outlineLevel="1" spans="1:23">
      <c r="A14" s="120" t="s">
        <v>263</v>
      </c>
      <c r="B14" s="120" t="s">
        <v>273</v>
      </c>
      <c r="C14" s="120" t="s">
        <v>272</v>
      </c>
      <c r="D14" s="120" t="s">
        <v>46</v>
      </c>
      <c r="E14" s="120" t="s">
        <v>111</v>
      </c>
      <c r="F14" s="120" t="s">
        <v>112</v>
      </c>
      <c r="G14" s="120" t="s">
        <v>274</v>
      </c>
      <c r="H14" s="120" t="s">
        <v>275</v>
      </c>
      <c r="I14" s="122">
        <v>100000</v>
      </c>
      <c r="J14" s="122">
        <v>100000</v>
      </c>
      <c r="K14" s="122">
        <v>100000</v>
      </c>
      <c r="L14" s="122"/>
      <c r="M14" s="122"/>
      <c r="N14" s="120"/>
      <c r="O14" s="120"/>
      <c r="P14" s="120"/>
      <c r="Q14" s="122"/>
      <c r="R14" s="122"/>
      <c r="S14" s="122"/>
      <c r="T14" s="122"/>
      <c r="U14" s="122"/>
      <c r="V14" s="122"/>
      <c r="W14" s="122"/>
    </row>
    <row r="15" ht="52.5" customHeight="1" outlineLevel="1" spans="1:23">
      <c r="A15" s="120" t="s">
        <v>263</v>
      </c>
      <c r="B15" s="120" t="s">
        <v>273</v>
      </c>
      <c r="C15" s="120" t="s">
        <v>272</v>
      </c>
      <c r="D15" s="120" t="s">
        <v>46</v>
      </c>
      <c r="E15" s="120" t="s">
        <v>111</v>
      </c>
      <c r="F15" s="120" t="s">
        <v>112</v>
      </c>
      <c r="G15" s="120" t="s">
        <v>276</v>
      </c>
      <c r="H15" s="120" t="s">
        <v>277</v>
      </c>
      <c r="I15" s="122">
        <v>100000</v>
      </c>
      <c r="J15" s="122">
        <v>100000</v>
      </c>
      <c r="K15" s="122">
        <v>100000</v>
      </c>
      <c r="L15" s="122"/>
      <c r="M15" s="122"/>
      <c r="N15" s="120"/>
      <c r="O15" s="120"/>
      <c r="P15" s="120"/>
      <c r="Q15" s="122"/>
      <c r="R15" s="122"/>
      <c r="S15" s="122"/>
      <c r="T15" s="122"/>
      <c r="U15" s="122"/>
      <c r="V15" s="122"/>
      <c r="W15" s="122"/>
    </row>
    <row r="16" ht="52.5" customHeight="1" spans="1:23">
      <c r="A16" s="120"/>
      <c r="B16" s="120"/>
      <c r="C16" s="120" t="s">
        <v>278</v>
      </c>
      <c r="D16" s="120"/>
      <c r="E16" s="120"/>
      <c r="F16" s="120"/>
      <c r="G16" s="120"/>
      <c r="H16" s="120"/>
      <c r="I16" s="122">
        <v>3300000</v>
      </c>
      <c r="J16" s="122">
        <v>3300000</v>
      </c>
      <c r="K16" s="122">
        <v>3300000</v>
      </c>
      <c r="L16" s="122"/>
      <c r="M16" s="122"/>
      <c r="N16" s="120"/>
      <c r="O16" s="120"/>
      <c r="P16" s="120"/>
      <c r="Q16" s="122"/>
      <c r="R16" s="122"/>
      <c r="S16" s="122"/>
      <c r="T16" s="122"/>
      <c r="U16" s="122"/>
      <c r="V16" s="122"/>
      <c r="W16" s="122"/>
    </row>
    <row r="17" ht="52.5" customHeight="1" outlineLevel="1" spans="1:23">
      <c r="A17" s="120" t="s">
        <v>263</v>
      </c>
      <c r="B17" s="120" t="s">
        <v>279</v>
      </c>
      <c r="C17" s="120" t="s">
        <v>278</v>
      </c>
      <c r="D17" s="120" t="s">
        <v>46</v>
      </c>
      <c r="E17" s="120" t="s">
        <v>109</v>
      </c>
      <c r="F17" s="120" t="s">
        <v>110</v>
      </c>
      <c r="G17" s="120" t="s">
        <v>274</v>
      </c>
      <c r="H17" s="120" t="s">
        <v>275</v>
      </c>
      <c r="I17" s="122">
        <v>100000</v>
      </c>
      <c r="J17" s="122">
        <v>100000</v>
      </c>
      <c r="K17" s="122">
        <v>100000</v>
      </c>
      <c r="L17" s="122"/>
      <c r="M17" s="122"/>
      <c r="N17" s="120"/>
      <c r="O17" s="120"/>
      <c r="P17" s="120"/>
      <c r="Q17" s="122"/>
      <c r="R17" s="122"/>
      <c r="S17" s="122"/>
      <c r="T17" s="122"/>
      <c r="U17" s="122"/>
      <c r="V17" s="122"/>
      <c r="W17" s="122"/>
    </row>
    <row r="18" ht="52.5" customHeight="1" outlineLevel="1" spans="1:23">
      <c r="A18" s="120" t="s">
        <v>263</v>
      </c>
      <c r="B18" s="120" t="s">
        <v>279</v>
      </c>
      <c r="C18" s="120" t="s">
        <v>278</v>
      </c>
      <c r="D18" s="120" t="s">
        <v>46</v>
      </c>
      <c r="E18" s="120" t="s">
        <v>109</v>
      </c>
      <c r="F18" s="120" t="s">
        <v>110</v>
      </c>
      <c r="G18" s="120" t="s">
        <v>280</v>
      </c>
      <c r="H18" s="120" t="s">
        <v>281</v>
      </c>
      <c r="I18" s="122">
        <v>100000</v>
      </c>
      <c r="J18" s="122">
        <v>100000</v>
      </c>
      <c r="K18" s="122">
        <v>100000</v>
      </c>
      <c r="L18" s="122"/>
      <c r="M18" s="122"/>
      <c r="N18" s="120"/>
      <c r="O18" s="120"/>
      <c r="P18" s="120"/>
      <c r="Q18" s="122"/>
      <c r="R18" s="122"/>
      <c r="S18" s="122"/>
      <c r="T18" s="122"/>
      <c r="U18" s="122"/>
      <c r="V18" s="122"/>
      <c r="W18" s="122"/>
    </row>
    <row r="19" ht="52.5" customHeight="1" outlineLevel="1" spans="1:23">
      <c r="A19" s="120" t="s">
        <v>263</v>
      </c>
      <c r="B19" s="120" t="s">
        <v>279</v>
      </c>
      <c r="C19" s="120" t="s">
        <v>278</v>
      </c>
      <c r="D19" s="120" t="s">
        <v>46</v>
      </c>
      <c r="E19" s="120" t="s">
        <v>109</v>
      </c>
      <c r="F19" s="120" t="s">
        <v>110</v>
      </c>
      <c r="G19" s="120" t="s">
        <v>276</v>
      </c>
      <c r="H19" s="120" t="s">
        <v>277</v>
      </c>
      <c r="I19" s="122">
        <v>3000000</v>
      </c>
      <c r="J19" s="122">
        <v>3000000</v>
      </c>
      <c r="K19" s="122">
        <v>3000000</v>
      </c>
      <c r="L19" s="122"/>
      <c r="M19" s="122"/>
      <c r="N19" s="120"/>
      <c r="O19" s="120"/>
      <c r="P19" s="120"/>
      <c r="Q19" s="122"/>
      <c r="R19" s="122"/>
      <c r="S19" s="122"/>
      <c r="T19" s="122"/>
      <c r="U19" s="122"/>
      <c r="V19" s="122"/>
      <c r="W19" s="122"/>
    </row>
    <row r="20" ht="52.5" customHeight="1" outlineLevel="1" spans="1:23">
      <c r="A20" s="120" t="s">
        <v>263</v>
      </c>
      <c r="B20" s="120" t="s">
        <v>279</v>
      </c>
      <c r="C20" s="120" t="s">
        <v>278</v>
      </c>
      <c r="D20" s="120" t="s">
        <v>46</v>
      </c>
      <c r="E20" s="120" t="s">
        <v>109</v>
      </c>
      <c r="F20" s="120" t="s">
        <v>110</v>
      </c>
      <c r="G20" s="120" t="s">
        <v>276</v>
      </c>
      <c r="H20" s="120" t="s">
        <v>277</v>
      </c>
      <c r="I20" s="122">
        <v>100000</v>
      </c>
      <c r="J20" s="122">
        <v>100000</v>
      </c>
      <c r="K20" s="122">
        <v>100000</v>
      </c>
      <c r="L20" s="122"/>
      <c r="M20" s="122"/>
      <c r="N20" s="120"/>
      <c r="O20" s="120"/>
      <c r="P20" s="120"/>
      <c r="Q20" s="122"/>
      <c r="R20" s="122"/>
      <c r="S20" s="122"/>
      <c r="T20" s="122"/>
      <c r="U20" s="122"/>
      <c r="V20" s="122"/>
      <c r="W20" s="122"/>
    </row>
    <row r="21" ht="52.5" customHeight="1" spans="1:23">
      <c r="A21" s="120"/>
      <c r="B21" s="120"/>
      <c r="C21" s="120" t="s">
        <v>282</v>
      </c>
      <c r="D21" s="120"/>
      <c r="E21" s="120"/>
      <c r="F21" s="120"/>
      <c r="G21" s="120"/>
      <c r="H21" s="120"/>
      <c r="I21" s="122">
        <v>900000</v>
      </c>
      <c r="J21" s="122">
        <v>900000</v>
      </c>
      <c r="K21" s="122">
        <v>900000</v>
      </c>
      <c r="L21" s="122"/>
      <c r="M21" s="122"/>
      <c r="N21" s="120"/>
      <c r="O21" s="120"/>
      <c r="P21" s="120"/>
      <c r="Q21" s="122"/>
      <c r="R21" s="122"/>
      <c r="S21" s="122"/>
      <c r="T21" s="122"/>
      <c r="U21" s="122"/>
      <c r="V21" s="122"/>
      <c r="W21" s="122"/>
    </row>
    <row r="22" ht="52.5" customHeight="1" outlineLevel="1" spans="1:23">
      <c r="A22" s="120" t="s">
        <v>263</v>
      </c>
      <c r="B22" s="120" t="s">
        <v>283</v>
      </c>
      <c r="C22" s="120" t="s">
        <v>282</v>
      </c>
      <c r="D22" s="120" t="s">
        <v>46</v>
      </c>
      <c r="E22" s="120" t="s">
        <v>109</v>
      </c>
      <c r="F22" s="120" t="s">
        <v>110</v>
      </c>
      <c r="G22" s="120" t="s">
        <v>236</v>
      </c>
      <c r="H22" s="120" t="s">
        <v>237</v>
      </c>
      <c r="I22" s="122">
        <v>100000</v>
      </c>
      <c r="J22" s="122">
        <v>100000</v>
      </c>
      <c r="K22" s="122">
        <v>100000</v>
      </c>
      <c r="L22" s="122"/>
      <c r="M22" s="122"/>
      <c r="N22" s="120"/>
      <c r="O22" s="120"/>
      <c r="P22" s="120"/>
      <c r="Q22" s="122"/>
      <c r="R22" s="122"/>
      <c r="S22" s="122"/>
      <c r="T22" s="122"/>
      <c r="U22" s="122"/>
      <c r="V22" s="122"/>
      <c r="W22" s="122"/>
    </row>
    <row r="23" ht="52.5" customHeight="1" outlineLevel="1" spans="1:23">
      <c r="A23" s="120" t="s">
        <v>263</v>
      </c>
      <c r="B23" s="120" t="s">
        <v>283</v>
      </c>
      <c r="C23" s="120" t="s">
        <v>282</v>
      </c>
      <c r="D23" s="120" t="s">
        <v>46</v>
      </c>
      <c r="E23" s="120" t="s">
        <v>109</v>
      </c>
      <c r="F23" s="120" t="s">
        <v>110</v>
      </c>
      <c r="G23" s="120" t="s">
        <v>274</v>
      </c>
      <c r="H23" s="120" t="s">
        <v>275</v>
      </c>
      <c r="I23" s="122">
        <v>300000</v>
      </c>
      <c r="J23" s="122">
        <v>300000</v>
      </c>
      <c r="K23" s="122">
        <v>300000</v>
      </c>
      <c r="L23" s="122"/>
      <c r="M23" s="122"/>
      <c r="N23" s="120"/>
      <c r="O23" s="120"/>
      <c r="P23" s="120"/>
      <c r="Q23" s="122"/>
      <c r="R23" s="122"/>
      <c r="S23" s="122"/>
      <c r="T23" s="122"/>
      <c r="U23" s="122"/>
      <c r="V23" s="122"/>
      <c r="W23" s="122"/>
    </row>
    <row r="24" ht="52.5" customHeight="1" outlineLevel="1" spans="1:23">
      <c r="A24" s="120" t="s">
        <v>263</v>
      </c>
      <c r="B24" s="120" t="s">
        <v>283</v>
      </c>
      <c r="C24" s="120" t="s">
        <v>282</v>
      </c>
      <c r="D24" s="120" t="s">
        <v>46</v>
      </c>
      <c r="E24" s="120" t="s">
        <v>109</v>
      </c>
      <c r="F24" s="120" t="s">
        <v>110</v>
      </c>
      <c r="G24" s="120" t="s">
        <v>280</v>
      </c>
      <c r="H24" s="120" t="s">
        <v>281</v>
      </c>
      <c r="I24" s="122">
        <v>150000</v>
      </c>
      <c r="J24" s="122">
        <v>150000</v>
      </c>
      <c r="K24" s="122">
        <v>150000</v>
      </c>
      <c r="L24" s="122"/>
      <c r="M24" s="122"/>
      <c r="N24" s="120"/>
      <c r="O24" s="120"/>
      <c r="P24" s="120"/>
      <c r="Q24" s="122"/>
      <c r="R24" s="122"/>
      <c r="S24" s="122"/>
      <c r="T24" s="122"/>
      <c r="U24" s="122"/>
      <c r="V24" s="122"/>
      <c r="W24" s="122"/>
    </row>
    <row r="25" ht="52.5" customHeight="1" outlineLevel="1" spans="1:23">
      <c r="A25" s="120" t="s">
        <v>263</v>
      </c>
      <c r="B25" s="120" t="s">
        <v>283</v>
      </c>
      <c r="C25" s="120" t="s">
        <v>282</v>
      </c>
      <c r="D25" s="120" t="s">
        <v>46</v>
      </c>
      <c r="E25" s="120" t="s">
        <v>109</v>
      </c>
      <c r="F25" s="120" t="s">
        <v>110</v>
      </c>
      <c r="G25" s="120" t="s">
        <v>276</v>
      </c>
      <c r="H25" s="120" t="s">
        <v>277</v>
      </c>
      <c r="I25" s="122">
        <v>50000</v>
      </c>
      <c r="J25" s="122">
        <v>50000</v>
      </c>
      <c r="K25" s="122">
        <v>50000</v>
      </c>
      <c r="L25" s="122"/>
      <c r="M25" s="122"/>
      <c r="N25" s="120"/>
      <c r="O25" s="120"/>
      <c r="P25" s="120"/>
      <c r="Q25" s="122"/>
      <c r="R25" s="122"/>
      <c r="S25" s="122"/>
      <c r="T25" s="122"/>
      <c r="U25" s="122"/>
      <c r="V25" s="122"/>
      <c r="W25" s="122"/>
    </row>
    <row r="26" ht="52.5" customHeight="1" outlineLevel="1" spans="1:23">
      <c r="A26" s="120" t="s">
        <v>263</v>
      </c>
      <c r="B26" s="120" t="s">
        <v>283</v>
      </c>
      <c r="C26" s="120" t="s">
        <v>282</v>
      </c>
      <c r="D26" s="120" t="s">
        <v>46</v>
      </c>
      <c r="E26" s="120" t="s">
        <v>109</v>
      </c>
      <c r="F26" s="120" t="s">
        <v>110</v>
      </c>
      <c r="G26" s="120" t="s">
        <v>265</v>
      </c>
      <c r="H26" s="120" t="s">
        <v>266</v>
      </c>
      <c r="I26" s="122">
        <v>200000</v>
      </c>
      <c r="J26" s="122">
        <v>200000</v>
      </c>
      <c r="K26" s="122">
        <v>200000</v>
      </c>
      <c r="L26" s="122"/>
      <c r="M26" s="122"/>
      <c r="N26" s="120"/>
      <c r="O26" s="120"/>
      <c r="P26" s="120"/>
      <c r="Q26" s="122"/>
      <c r="R26" s="122"/>
      <c r="S26" s="122"/>
      <c r="T26" s="122"/>
      <c r="U26" s="122"/>
      <c r="V26" s="122"/>
      <c r="W26" s="122"/>
    </row>
    <row r="27" ht="52.5" customHeight="1" outlineLevel="1" spans="1:23">
      <c r="A27" s="120" t="s">
        <v>263</v>
      </c>
      <c r="B27" s="120" t="s">
        <v>283</v>
      </c>
      <c r="C27" s="120" t="s">
        <v>282</v>
      </c>
      <c r="D27" s="120" t="s">
        <v>46</v>
      </c>
      <c r="E27" s="120" t="s">
        <v>109</v>
      </c>
      <c r="F27" s="120" t="s">
        <v>110</v>
      </c>
      <c r="G27" s="120" t="s">
        <v>244</v>
      </c>
      <c r="H27" s="120" t="s">
        <v>245</v>
      </c>
      <c r="I27" s="122">
        <v>100000</v>
      </c>
      <c r="J27" s="122">
        <v>100000</v>
      </c>
      <c r="K27" s="122">
        <v>100000</v>
      </c>
      <c r="L27" s="122"/>
      <c r="M27" s="122"/>
      <c r="N27" s="120"/>
      <c r="O27" s="120"/>
      <c r="P27" s="120"/>
      <c r="Q27" s="122"/>
      <c r="R27" s="122"/>
      <c r="S27" s="122"/>
      <c r="T27" s="122"/>
      <c r="U27" s="122"/>
      <c r="V27" s="122"/>
      <c r="W27" s="122"/>
    </row>
    <row r="28" ht="52.5" customHeight="1" spans="1:23">
      <c r="A28" s="120"/>
      <c r="B28" s="120"/>
      <c r="C28" s="120" t="s">
        <v>284</v>
      </c>
      <c r="D28" s="120"/>
      <c r="E28" s="120"/>
      <c r="F28" s="120"/>
      <c r="G28" s="120"/>
      <c r="H28" s="120"/>
      <c r="I28" s="122">
        <v>1651800</v>
      </c>
      <c r="J28" s="122">
        <v>1651800</v>
      </c>
      <c r="K28" s="122">
        <v>1651800</v>
      </c>
      <c r="L28" s="122"/>
      <c r="M28" s="122"/>
      <c r="N28" s="120"/>
      <c r="O28" s="120"/>
      <c r="P28" s="120"/>
      <c r="Q28" s="122"/>
      <c r="R28" s="122"/>
      <c r="S28" s="122"/>
      <c r="T28" s="122"/>
      <c r="U28" s="122"/>
      <c r="V28" s="122"/>
      <c r="W28" s="122"/>
    </row>
    <row r="29" ht="52.5" customHeight="1" outlineLevel="1" spans="1:23">
      <c r="A29" s="120" t="s">
        <v>263</v>
      </c>
      <c r="B29" s="120" t="s">
        <v>285</v>
      </c>
      <c r="C29" s="120" t="s">
        <v>284</v>
      </c>
      <c r="D29" s="120" t="s">
        <v>46</v>
      </c>
      <c r="E29" s="120" t="s">
        <v>107</v>
      </c>
      <c r="F29" s="120" t="s">
        <v>108</v>
      </c>
      <c r="G29" s="120" t="s">
        <v>236</v>
      </c>
      <c r="H29" s="120" t="s">
        <v>237</v>
      </c>
      <c r="I29" s="122">
        <v>305800</v>
      </c>
      <c r="J29" s="122">
        <v>305800</v>
      </c>
      <c r="K29" s="122">
        <v>305800</v>
      </c>
      <c r="L29" s="122"/>
      <c r="M29" s="122"/>
      <c r="N29" s="120"/>
      <c r="O29" s="120"/>
      <c r="P29" s="120"/>
      <c r="Q29" s="122"/>
      <c r="R29" s="122"/>
      <c r="S29" s="122"/>
      <c r="T29" s="122"/>
      <c r="U29" s="122"/>
      <c r="V29" s="122"/>
      <c r="W29" s="122"/>
    </row>
    <row r="30" ht="52.5" customHeight="1" outlineLevel="1" spans="1:23">
      <c r="A30" s="120" t="s">
        <v>263</v>
      </c>
      <c r="B30" s="120" t="s">
        <v>285</v>
      </c>
      <c r="C30" s="120" t="s">
        <v>284</v>
      </c>
      <c r="D30" s="120" t="s">
        <v>46</v>
      </c>
      <c r="E30" s="120" t="s">
        <v>107</v>
      </c>
      <c r="F30" s="120" t="s">
        <v>108</v>
      </c>
      <c r="G30" s="120" t="s">
        <v>286</v>
      </c>
      <c r="H30" s="120" t="s">
        <v>287</v>
      </c>
      <c r="I30" s="122">
        <v>20000</v>
      </c>
      <c r="J30" s="122">
        <v>20000</v>
      </c>
      <c r="K30" s="122">
        <v>20000</v>
      </c>
      <c r="L30" s="122"/>
      <c r="M30" s="122"/>
      <c r="N30" s="120"/>
      <c r="O30" s="120"/>
      <c r="P30" s="120"/>
      <c r="Q30" s="122"/>
      <c r="R30" s="122"/>
      <c r="S30" s="122"/>
      <c r="T30" s="122"/>
      <c r="U30" s="122"/>
      <c r="V30" s="122"/>
      <c r="W30" s="122"/>
    </row>
    <row r="31" ht="52.5" customHeight="1" outlineLevel="1" spans="1:23">
      <c r="A31" s="120" t="s">
        <v>263</v>
      </c>
      <c r="B31" s="120" t="s">
        <v>285</v>
      </c>
      <c r="C31" s="120" t="s">
        <v>284</v>
      </c>
      <c r="D31" s="120" t="s">
        <v>46</v>
      </c>
      <c r="E31" s="120" t="s">
        <v>107</v>
      </c>
      <c r="F31" s="120" t="s">
        <v>108</v>
      </c>
      <c r="G31" s="120" t="s">
        <v>288</v>
      </c>
      <c r="H31" s="120" t="s">
        <v>289</v>
      </c>
      <c r="I31" s="122">
        <v>20000</v>
      </c>
      <c r="J31" s="122">
        <v>20000</v>
      </c>
      <c r="K31" s="122">
        <v>20000</v>
      </c>
      <c r="L31" s="122"/>
      <c r="M31" s="122"/>
      <c r="N31" s="120"/>
      <c r="O31" s="120"/>
      <c r="P31" s="120"/>
      <c r="Q31" s="122"/>
      <c r="R31" s="122"/>
      <c r="S31" s="122"/>
      <c r="T31" s="122"/>
      <c r="U31" s="122"/>
      <c r="V31" s="122"/>
      <c r="W31" s="122"/>
    </row>
    <row r="32" ht="52.5" customHeight="1" outlineLevel="1" spans="1:23">
      <c r="A32" s="120" t="s">
        <v>263</v>
      </c>
      <c r="B32" s="120" t="s">
        <v>285</v>
      </c>
      <c r="C32" s="120" t="s">
        <v>284</v>
      </c>
      <c r="D32" s="120" t="s">
        <v>46</v>
      </c>
      <c r="E32" s="120" t="s">
        <v>107</v>
      </c>
      <c r="F32" s="120" t="s">
        <v>108</v>
      </c>
      <c r="G32" s="120" t="s">
        <v>290</v>
      </c>
      <c r="H32" s="120" t="s">
        <v>291</v>
      </c>
      <c r="I32" s="122">
        <v>45000</v>
      </c>
      <c r="J32" s="122">
        <v>45000</v>
      </c>
      <c r="K32" s="122">
        <v>45000</v>
      </c>
      <c r="L32" s="122"/>
      <c r="M32" s="122"/>
      <c r="N32" s="120"/>
      <c r="O32" s="120"/>
      <c r="P32" s="120"/>
      <c r="Q32" s="122"/>
      <c r="R32" s="122"/>
      <c r="S32" s="122"/>
      <c r="T32" s="122"/>
      <c r="U32" s="122"/>
      <c r="V32" s="122"/>
      <c r="W32" s="122"/>
    </row>
    <row r="33" ht="52.5" customHeight="1" outlineLevel="1" spans="1:23">
      <c r="A33" s="120" t="s">
        <v>263</v>
      </c>
      <c r="B33" s="120" t="s">
        <v>285</v>
      </c>
      <c r="C33" s="120" t="s">
        <v>284</v>
      </c>
      <c r="D33" s="120" t="s">
        <v>46</v>
      </c>
      <c r="E33" s="120" t="s">
        <v>107</v>
      </c>
      <c r="F33" s="120" t="s">
        <v>108</v>
      </c>
      <c r="G33" s="120" t="s">
        <v>292</v>
      </c>
      <c r="H33" s="120" t="s">
        <v>293</v>
      </c>
      <c r="I33" s="122">
        <v>114000</v>
      </c>
      <c r="J33" s="122">
        <v>114000</v>
      </c>
      <c r="K33" s="122">
        <v>114000</v>
      </c>
      <c r="L33" s="122"/>
      <c r="M33" s="122"/>
      <c r="N33" s="120"/>
      <c r="O33" s="120"/>
      <c r="P33" s="120"/>
      <c r="Q33" s="122"/>
      <c r="R33" s="122"/>
      <c r="S33" s="122"/>
      <c r="T33" s="122"/>
      <c r="U33" s="122"/>
      <c r="V33" s="122"/>
      <c r="W33" s="122"/>
    </row>
    <row r="34" ht="52.5" customHeight="1" outlineLevel="1" spans="1:23">
      <c r="A34" s="120" t="s">
        <v>263</v>
      </c>
      <c r="B34" s="120" t="s">
        <v>285</v>
      </c>
      <c r="C34" s="120" t="s">
        <v>284</v>
      </c>
      <c r="D34" s="120" t="s">
        <v>46</v>
      </c>
      <c r="E34" s="120" t="s">
        <v>107</v>
      </c>
      <c r="F34" s="120" t="s">
        <v>108</v>
      </c>
      <c r="G34" s="120" t="s">
        <v>274</v>
      </c>
      <c r="H34" s="120" t="s">
        <v>275</v>
      </c>
      <c r="I34" s="122">
        <v>300000</v>
      </c>
      <c r="J34" s="122">
        <v>300000</v>
      </c>
      <c r="K34" s="122">
        <v>300000</v>
      </c>
      <c r="L34" s="122"/>
      <c r="M34" s="122"/>
      <c r="N34" s="120"/>
      <c r="O34" s="120"/>
      <c r="P34" s="120"/>
      <c r="Q34" s="122"/>
      <c r="R34" s="122"/>
      <c r="S34" s="122"/>
      <c r="T34" s="122"/>
      <c r="U34" s="122"/>
      <c r="V34" s="122"/>
      <c r="W34" s="122"/>
    </row>
    <row r="35" ht="52.5" customHeight="1" outlineLevel="1" spans="1:23">
      <c r="A35" s="120" t="s">
        <v>263</v>
      </c>
      <c r="B35" s="120" t="s">
        <v>285</v>
      </c>
      <c r="C35" s="120" t="s">
        <v>284</v>
      </c>
      <c r="D35" s="120" t="s">
        <v>46</v>
      </c>
      <c r="E35" s="120" t="s">
        <v>107</v>
      </c>
      <c r="F35" s="120" t="s">
        <v>108</v>
      </c>
      <c r="G35" s="120" t="s">
        <v>294</v>
      </c>
      <c r="H35" s="120" t="s">
        <v>295</v>
      </c>
      <c r="I35" s="122">
        <v>50000</v>
      </c>
      <c r="J35" s="122">
        <v>50000</v>
      </c>
      <c r="K35" s="122">
        <v>50000</v>
      </c>
      <c r="L35" s="122"/>
      <c r="M35" s="122"/>
      <c r="N35" s="120"/>
      <c r="O35" s="120"/>
      <c r="P35" s="120"/>
      <c r="Q35" s="122"/>
      <c r="R35" s="122"/>
      <c r="S35" s="122"/>
      <c r="T35" s="122"/>
      <c r="U35" s="122"/>
      <c r="V35" s="122"/>
      <c r="W35" s="122"/>
    </row>
    <row r="36" ht="52.5" customHeight="1" outlineLevel="1" spans="1:23">
      <c r="A36" s="120" t="s">
        <v>263</v>
      </c>
      <c r="B36" s="120" t="s">
        <v>285</v>
      </c>
      <c r="C36" s="120" t="s">
        <v>284</v>
      </c>
      <c r="D36" s="120" t="s">
        <v>46</v>
      </c>
      <c r="E36" s="120" t="s">
        <v>107</v>
      </c>
      <c r="F36" s="120" t="s">
        <v>108</v>
      </c>
      <c r="G36" s="120" t="s">
        <v>296</v>
      </c>
      <c r="H36" s="120" t="s">
        <v>297</v>
      </c>
      <c r="I36" s="122">
        <v>10000</v>
      </c>
      <c r="J36" s="122">
        <v>10000</v>
      </c>
      <c r="K36" s="122">
        <v>10000</v>
      </c>
      <c r="L36" s="122"/>
      <c r="M36" s="122"/>
      <c r="N36" s="120"/>
      <c r="O36" s="120"/>
      <c r="P36" s="120"/>
      <c r="Q36" s="122"/>
      <c r="R36" s="122"/>
      <c r="S36" s="122"/>
      <c r="T36" s="122"/>
      <c r="U36" s="122"/>
      <c r="V36" s="122"/>
      <c r="W36" s="122"/>
    </row>
    <row r="37" ht="52.5" customHeight="1" outlineLevel="1" spans="1:23">
      <c r="A37" s="120" t="s">
        <v>263</v>
      </c>
      <c r="B37" s="120" t="s">
        <v>285</v>
      </c>
      <c r="C37" s="120" t="s">
        <v>284</v>
      </c>
      <c r="D37" s="120" t="s">
        <v>46</v>
      </c>
      <c r="E37" s="120" t="s">
        <v>107</v>
      </c>
      <c r="F37" s="120" t="s">
        <v>108</v>
      </c>
      <c r="G37" s="120" t="s">
        <v>280</v>
      </c>
      <c r="H37" s="120" t="s">
        <v>281</v>
      </c>
      <c r="I37" s="122">
        <v>50000</v>
      </c>
      <c r="J37" s="122">
        <v>50000</v>
      </c>
      <c r="K37" s="122">
        <v>50000</v>
      </c>
      <c r="L37" s="122"/>
      <c r="M37" s="122"/>
      <c r="N37" s="120"/>
      <c r="O37" s="120"/>
      <c r="P37" s="120"/>
      <c r="Q37" s="122"/>
      <c r="R37" s="122"/>
      <c r="S37" s="122"/>
      <c r="T37" s="122"/>
      <c r="U37" s="122"/>
      <c r="V37" s="122"/>
      <c r="W37" s="122"/>
    </row>
    <row r="38" ht="52.5" customHeight="1" outlineLevel="1" spans="1:23">
      <c r="A38" s="120" t="s">
        <v>263</v>
      </c>
      <c r="B38" s="120" t="s">
        <v>285</v>
      </c>
      <c r="C38" s="120" t="s">
        <v>284</v>
      </c>
      <c r="D38" s="120" t="s">
        <v>46</v>
      </c>
      <c r="E38" s="120" t="s">
        <v>107</v>
      </c>
      <c r="F38" s="120" t="s">
        <v>108</v>
      </c>
      <c r="G38" s="120" t="s">
        <v>298</v>
      </c>
      <c r="H38" s="120" t="s">
        <v>168</v>
      </c>
      <c r="I38" s="122">
        <v>25000</v>
      </c>
      <c r="J38" s="122">
        <v>25000</v>
      </c>
      <c r="K38" s="122">
        <v>25000</v>
      </c>
      <c r="L38" s="122"/>
      <c r="M38" s="122"/>
      <c r="N38" s="120"/>
      <c r="O38" s="120"/>
      <c r="P38" s="120"/>
      <c r="Q38" s="122"/>
      <c r="R38" s="122"/>
      <c r="S38" s="122"/>
      <c r="T38" s="122"/>
      <c r="U38" s="122"/>
      <c r="V38" s="122"/>
      <c r="W38" s="122"/>
    </row>
    <row r="39" ht="52.5" customHeight="1" outlineLevel="1" spans="1:23">
      <c r="A39" s="120" t="s">
        <v>263</v>
      </c>
      <c r="B39" s="120" t="s">
        <v>285</v>
      </c>
      <c r="C39" s="120" t="s">
        <v>284</v>
      </c>
      <c r="D39" s="120" t="s">
        <v>46</v>
      </c>
      <c r="E39" s="120" t="s">
        <v>107</v>
      </c>
      <c r="F39" s="120" t="s">
        <v>108</v>
      </c>
      <c r="G39" s="120" t="s">
        <v>270</v>
      </c>
      <c r="H39" s="120" t="s">
        <v>271</v>
      </c>
      <c r="I39" s="122">
        <v>210000</v>
      </c>
      <c r="J39" s="122">
        <v>210000</v>
      </c>
      <c r="K39" s="122">
        <v>210000</v>
      </c>
      <c r="L39" s="122"/>
      <c r="M39" s="122"/>
      <c r="N39" s="120"/>
      <c r="O39" s="120"/>
      <c r="P39" s="120"/>
      <c r="Q39" s="122"/>
      <c r="R39" s="122"/>
      <c r="S39" s="122"/>
      <c r="T39" s="122"/>
      <c r="U39" s="122"/>
      <c r="V39" s="122"/>
      <c r="W39" s="122"/>
    </row>
    <row r="40" ht="52.5" customHeight="1" outlineLevel="1" spans="1:23">
      <c r="A40" s="120" t="s">
        <v>263</v>
      </c>
      <c r="B40" s="120" t="s">
        <v>285</v>
      </c>
      <c r="C40" s="120" t="s">
        <v>284</v>
      </c>
      <c r="D40" s="120" t="s">
        <v>46</v>
      </c>
      <c r="E40" s="120" t="s">
        <v>107</v>
      </c>
      <c r="F40" s="120" t="s">
        <v>108</v>
      </c>
      <c r="G40" s="120" t="s">
        <v>265</v>
      </c>
      <c r="H40" s="120" t="s">
        <v>266</v>
      </c>
      <c r="I40" s="122">
        <v>200000</v>
      </c>
      <c r="J40" s="122">
        <v>200000</v>
      </c>
      <c r="K40" s="122">
        <v>200000</v>
      </c>
      <c r="L40" s="122"/>
      <c r="M40" s="122"/>
      <c r="N40" s="120"/>
      <c r="O40" s="120"/>
      <c r="P40" s="120"/>
      <c r="Q40" s="122"/>
      <c r="R40" s="122"/>
      <c r="S40" s="122"/>
      <c r="T40" s="122"/>
      <c r="U40" s="122"/>
      <c r="V40" s="122"/>
      <c r="W40" s="122"/>
    </row>
    <row r="41" ht="52.5" customHeight="1" outlineLevel="1" spans="1:23">
      <c r="A41" s="120" t="s">
        <v>263</v>
      </c>
      <c r="B41" s="120" t="s">
        <v>285</v>
      </c>
      <c r="C41" s="120" t="s">
        <v>284</v>
      </c>
      <c r="D41" s="120" t="s">
        <v>46</v>
      </c>
      <c r="E41" s="120" t="s">
        <v>107</v>
      </c>
      <c r="F41" s="120" t="s">
        <v>108</v>
      </c>
      <c r="G41" s="120" t="s">
        <v>299</v>
      </c>
      <c r="H41" s="120" t="s">
        <v>300</v>
      </c>
      <c r="I41" s="122">
        <v>152000</v>
      </c>
      <c r="J41" s="122">
        <v>152000</v>
      </c>
      <c r="K41" s="122">
        <v>152000</v>
      </c>
      <c r="L41" s="122"/>
      <c r="M41" s="122"/>
      <c r="N41" s="120"/>
      <c r="O41" s="120"/>
      <c r="P41" s="120"/>
      <c r="Q41" s="122"/>
      <c r="R41" s="122"/>
      <c r="S41" s="122"/>
      <c r="T41" s="122"/>
      <c r="U41" s="122"/>
      <c r="V41" s="122"/>
      <c r="W41" s="122"/>
    </row>
    <row r="42" ht="52.5" customHeight="1" outlineLevel="1" spans="1:23">
      <c r="A42" s="120" t="s">
        <v>263</v>
      </c>
      <c r="B42" s="120" t="s">
        <v>285</v>
      </c>
      <c r="C42" s="120" t="s">
        <v>284</v>
      </c>
      <c r="D42" s="120" t="s">
        <v>46</v>
      </c>
      <c r="E42" s="120" t="s">
        <v>107</v>
      </c>
      <c r="F42" s="120" t="s">
        <v>108</v>
      </c>
      <c r="G42" s="120" t="s">
        <v>244</v>
      </c>
      <c r="H42" s="120" t="s">
        <v>245</v>
      </c>
      <c r="I42" s="122">
        <v>50000</v>
      </c>
      <c r="J42" s="122">
        <v>50000</v>
      </c>
      <c r="K42" s="122">
        <v>50000</v>
      </c>
      <c r="L42" s="122"/>
      <c r="M42" s="122"/>
      <c r="N42" s="120"/>
      <c r="O42" s="120"/>
      <c r="P42" s="120"/>
      <c r="Q42" s="122"/>
      <c r="R42" s="122"/>
      <c r="S42" s="122"/>
      <c r="T42" s="122"/>
      <c r="U42" s="122"/>
      <c r="V42" s="122"/>
      <c r="W42" s="122"/>
    </row>
    <row r="43" ht="52.5" customHeight="1" outlineLevel="1" spans="1:23">
      <c r="A43" s="120" t="s">
        <v>263</v>
      </c>
      <c r="B43" s="120" t="s">
        <v>285</v>
      </c>
      <c r="C43" s="120" t="s">
        <v>284</v>
      </c>
      <c r="D43" s="120" t="s">
        <v>46</v>
      </c>
      <c r="E43" s="120" t="s">
        <v>107</v>
      </c>
      <c r="F43" s="120" t="s">
        <v>108</v>
      </c>
      <c r="G43" s="120" t="s">
        <v>301</v>
      </c>
      <c r="H43" s="120" t="s">
        <v>302</v>
      </c>
      <c r="I43" s="122">
        <v>100000</v>
      </c>
      <c r="J43" s="122">
        <v>100000</v>
      </c>
      <c r="K43" s="122">
        <v>100000</v>
      </c>
      <c r="L43" s="122"/>
      <c r="M43" s="122"/>
      <c r="N43" s="120"/>
      <c r="O43" s="120"/>
      <c r="P43" s="120"/>
      <c r="Q43" s="122"/>
      <c r="R43" s="122"/>
      <c r="S43" s="122"/>
      <c r="T43" s="122"/>
      <c r="U43" s="122"/>
      <c r="V43" s="122"/>
      <c r="W43" s="122"/>
    </row>
    <row r="44" ht="30" customHeight="1" spans="1:23">
      <c r="A44" s="121" t="s">
        <v>30</v>
      </c>
      <c r="B44" s="121"/>
      <c r="C44" s="121"/>
      <c r="D44" s="121"/>
      <c r="E44" s="121"/>
      <c r="F44" s="121"/>
      <c r="G44" s="121"/>
      <c r="H44" s="121"/>
      <c r="I44" s="122">
        <v>7243800</v>
      </c>
      <c r="J44" s="122">
        <v>7243800</v>
      </c>
      <c r="K44" s="122">
        <v>7243800</v>
      </c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8"/>
  <sheetViews>
    <sheetView showZeros="0" topLeftCell="D49" workbookViewId="0">
      <selection activeCell="I74" sqref="I7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5" t="s">
        <v>303</v>
      </c>
    </row>
    <row r="2" ht="34.5" customHeight="1" spans="1:10">
      <c r="A2" s="112" t="str">
        <f>"2025"&amp;"年项目支出绩效目标表"</f>
        <v>2025年项目支出绩效目标表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75" customHeight="1" spans="1:10">
      <c r="A3" s="111" t="str">
        <f>"单位名称："&amp;"德宏傣族景颇族自治州农业农村局"</f>
        <v>单位名称：德宏傣族景颇族自治州农业农村局</v>
      </c>
      <c r="B3" s="111"/>
      <c r="C3" s="111"/>
      <c r="D3" s="111"/>
      <c r="E3" s="111"/>
      <c r="F3" s="111"/>
      <c r="G3" s="111"/>
      <c r="H3" s="111"/>
      <c r="I3" s="111"/>
      <c r="J3" s="111"/>
    </row>
    <row r="4" ht="22.5" customHeight="1" spans="1:10">
      <c r="A4" s="113" t="s">
        <v>304</v>
      </c>
      <c r="B4" s="113" t="s">
        <v>305</v>
      </c>
      <c r="C4" s="113" t="s">
        <v>306</v>
      </c>
      <c r="D4" s="113" t="s">
        <v>307</v>
      </c>
      <c r="E4" s="113" t="s">
        <v>308</v>
      </c>
      <c r="F4" s="113" t="s">
        <v>309</v>
      </c>
      <c r="G4" s="113" t="s">
        <v>310</v>
      </c>
      <c r="H4" s="113" t="s">
        <v>311</v>
      </c>
      <c r="I4" s="113" t="s">
        <v>312</v>
      </c>
      <c r="J4" s="113" t="s">
        <v>313</v>
      </c>
    </row>
    <row r="5" ht="22.5" customHeight="1" spans="1:10">
      <c r="A5" s="113" t="s">
        <v>59</v>
      </c>
      <c r="B5" s="113" t="s">
        <v>60</v>
      </c>
      <c r="C5" s="113" t="s">
        <v>61</v>
      </c>
      <c r="D5" s="113" t="s">
        <v>62</v>
      </c>
      <c r="E5" s="113" t="s">
        <v>63</v>
      </c>
      <c r="F5" s="113" t="s">
        <v>64</v>
      </c>
      <c r="G5" s="113" t="s">
        <v>65</v>
      </c>
      <c r="H5" s="113" t="s">
        <v>66</v>
      </c>
      <c r="I5" s="113" t="s">
        <v>67</v>
      </c>
      <c r="J5" s="113" t="s">
        <v>68</v>
      </c>
    </row>
    <row r="6" ht="52.5" customHeight="1" spans="1:10">
      <c r="A6" s="113" t="s">
        <v>46</v>
      </c>
      <c r="B6" s="113"/>
      <c r="C6" s="113"/>
      <c r="D6" s="113"/>
      <c r="E6" s="113"/>
      <c r="F6" s="113"/>
      <c r="G6" s="113"/>
      <c r="H6" s="113"/>
      <c r="I6" s="113"/>
      <c r="J6" s="113"/>
    </row>
    <row r="7" ht="52.5" customHeight="1" outlineLevel="1" spans="1:10">
      <c r="A7" s="114" t="s">
        <v>267</v>
      </c>
      <c r="B7" s="114" t="s">
        <v>314</v>
      </c>
      <c r="C7" s="114" t="s">
        <v>315</v>
      </c>
      <c r="D7" s="114" t="s">
        <v>316</v>
      </c>
      <c r="E7" s="114" t="s">
        <v>317</v>
      </c>
      <c r="F7" s="114" t="s">
        <v>318</v>
      </c>
      <c r="G7" s="113" t="s">
        <v>319</v>
      </c>
      <c r="H7" s="113" t="s">
        <v>320</v>
      </c>
      <c r="I7" s="114" t="s">
        <v>321</v>
      </c>
      <c r="J7" s="114" t="s">
        <v>322</v>
      </c>
    </row>
    <row r="8" ht="52.5" customHeight="1" outlineLevel="1" spans="1:10">
      <c r="A8" s="114" t="s">
        <v>267</v>
      </c>
      <c r="B8" s="114" t="s">
        <v>314</v>
      </c>
      <c r="C8" s="114" t="s">
        <v>315</v>
      </c>
      <c r="D8" s="114" t="s">
        <v>316</v>
      </c>
      <c r="E8" s="114" t="s">
        <v>323</v>
      </c>
      <c r="F8" s="114" t="s">
        <v>318</v>
      </c>
      <c r="G8" s="113" t="s">
        <v>324</v>
      </c>
      <c r="H8" s="113" t="s">
        <v>325</v>
      </c>
      <c r="I8" s="114" t="s">
        <v>321</v>
      </c>
      <c r="J8" s="114" t="s">
        <v>326</v>
      </c>
    </row>
    <row r="9" ht="52.5" customHeight="1" outlineLevel="1" spans="1:10">
      <c r="A9" s="114" t="s">
        <v>267</v>
      </c>
      <c r="B9" s="114" t="s">
        <v>314</v>
      </c>
      <c r="C9" s="114" t="s">
        <v>315</v>
      </c>
      <c r="D9" s="114" t="s">
        <v>327</v>
      </c>
      <c r="E9" s="114" t="s">
        <v>328</v>
      </c>
      <c r="F9" s="114" t="s">
        <v>318</v>
      </c>
      <c r="G9" s="113" t="s">
        <v>59</v>
      </c>
      <c r="H9" s="113" t="s">
        <v>329</v>
      </c>
      <c r="I9" s="114" t="s">
        <v>321</v>
      </c>
      <c r="J9" s="114" t="s">
        <v>330</v>
      </c>
    </row>
    <row r="10" ht="52.5" customHeight="1" outlineLevel="1" spans="1:10">
      <c r="A10" s="114" t="s">
        <v>267</v>
      </c>
      <c r="B10" s="114" t="s">
        <v>314</v>
      </c>
      <c r="C10" s="114" t="s">
        <v>331</v>
      </c>
      <c r="D10" s="114" t="s">
        <v>332</v>
      </c>
      <c r="E10" s="114" t="s">
        <v>333</v>
      </c>
      <c r="F10" s="114" t="s">
        <v>318</v>
      </c>
      <c r="G10" s="113" t="s">
        <v>334</v>
      </c>
      <c r="H10" s="113" t="s">
        <v>335</v>
      </c>
      <c r="I10" s="114" t="s">
        <v>336</v>
      </c>
      <c r="J10" s="114" t="s">
        <v>337</v>
      </c>
    </row>
    <row r="11" ht="52.5" customHeight="1" outlineLevel="1" spans="1:10">
      <c r="A11" s="114" t="s">
        <v>267</v>
      </c>
      <c r="B11" s="114" t="s">
        <v>314</v>
      </c>
      <c r="C11" s="114" t="s">
        <v>338</v>
      </c>
      <c r="D11" s="114" t="s">
        <v>339</v>
      </c>
      <c r="E11" s="114" t="s">
        <v>340</v>
      </c>
      <c r="F11" s="114" t="s">
        <v>341</v>
      </c>
      <c r="G11" s="113" t="s">
        <v>342</v>
      </c>
      <c r="H11" s="113" t="s">
        <v>320</v>
      </c>
      <c r="I11" s="114" t="s">
        <v>321</v>
      </c>
      <c r="J11" s="114" t="s">
        <v>343</v>
      </c>
    </row>
    <row r="12" ht="52.5" customHeight="1" outlineLevel="1" spans="1:10">
      <c r="A12" s="114" t="s">
        <v>278</v>
      </c>
      <c r="B12" s="114" t="s">
        <v>344</v>
      </c>
      <c r="C12" s="114" t="s">
        <v>315</v>
      </c>
      <c r="D12" s="114" t="s">
        <v>316</v>
      </c>
      <c r="E12" s="114" t="s">
        <v>345</v>
      </c>
      <c r="F12" s="114" t="s">
        <v>341</v>
      </c>
      <c r="G12" s="113" t="s">
        <v>346</v>
      </c>
      <c r="H12" s="113" t="s">
        <v>347</v>
      </c>
      <c r="I12" s="114" t="s">
        <v>321</v>
      </c>
      <c r="J12" s="114" t="s">
        <v>348</v>
      </c>
    </row>
    <row r="13" ht="52.5" customHeight="1" outlineLevel="1" spans="1:10">
      <c r="A13" s="114" t="s">
        <v>278</v>
      </c>
      <c r="B13" s="114" t="s">
        <v>344</v>
      </c>
      <c r="C13" s="114" t="s">
        <v>315</v>
      </c>
      <c r="D13" s="114" t="s">
        <v>316</v>
      </c>
      <c r="E13" s="114" t="s">
        <v>349</v>
      </c>
      <c r="F13" s="114" t="s">
        <v>318</v>
      </c>
      <c r="G13" s="113" t="s">
        <v>64</v>
      </c>
      <c r="H13" s="113" t="s">
        <v>350</v>
      </c>
      <c r="I13" s="114" t="s">
        <v>321</v>
      </c>
      <c r="J13" s="114" t="s">
        <v>351</v>
      </c>
    </row>
    <row r="14" ht="52.5" customHeight="1" outlineLevel="1" spans="1:10">
      <c r="A14" s="114" t="s">
        <v>278</v>
      </c>
      <c r="B14" s="114" t="s">
        <v>344</v>
      </c>
      <c r="C14" s="114" t="s">
        <v>315</v>
      </c>
      <c r="D14" s="114" t="s">
        <v>316</v>
      </c>
      <c r="E14" s="114" t="s">
        <v>352</v>
      </c>
      <c r="F14" s="114" t="s">
        <v>318</v>
      </c>
      <c r="G14" s="113" t="s">
        <v>63</v>
      </c>
      <c r="H14" s="113" t="s">
        <v>350</v>
      </c>
      <c r="I14" s="114" t="s">
        <v>321</v>
      </c>
      <c r="J14" s="114" t="s">
        <v>353</v>
      </c>
    </row>
    <row r="15" ht="52.5" customHeight="1" outlineLevel="1" spans="1:10">
      <c r="A15" s="114" t="s">
        <v>278</v>
      </c>
      <c r="B15" s="114" t="s">
        <v>344</v>
      </c>
      <c r="C15" s="114" t="s">
        <v>315</v>
      </c>
      <c r="D15" s="114" t="s">
        <v>316</v>
      </c>
      <c r="E15" s="114" t="s">
        <v>354</v>
      </c>
      <c r="F15" s="114" t="s">
        <v>341</v>
      </c>
      <c r="G15" s="113" t="s">
        <v>355</v>
      </c>
      <c r="H15" s="113" t="s">
        <v>356</v>
      </c>
      <c r="I15" s="114" t="s">
        <v>321</v>
      </c>
      <c r="J15" s="114" t="s">
        <v>357</v>
      </c>
    </row>
    <row r="16" ht="52.5" customHeight="1" outlineLevel="1" spans="1:10">
      <c r="A16" s="114" t="s">
        <v>278</v>
      </c>
      <c r="B16" s="114" t="s">
        <v>344</v>
      </c>
      <c r="C16" s="114" t="s">
        <v>315</v>
      </c>
      <c r="D16" s="114" t="s">
        <v>358</v>
      </c>
      <c r="E16" s="114" t="s">
        <v>359</v>
      </c>
      <c r="F16" s="114" t="s">
        <v>341</v>
      </c>
      <c r="G16" s="113" t="s">
        <v>192</v>
      </c>
      <c r="H16" s="113" t="s">
        <v>320</v>
      </c>
      <c r="I16" s="114" t="s">
        <v>321</v>
      </c>
      <c r="J16" s="114" t="s">
        <v>360</v>
      </c>
    </row>
    <row r="17" ht="52.5" customHeight="1" outlineLevel="1" spans="1:10">
      <c r="A17" s="114" t="s">
        <v>278</v>
      </c>
      <c r="B17" s="114" t="s">
        <v>344</v>
      </c>
      <c r="C17" s="114" t="s">
        <v>315</v>
      </c>
      <c r="D17" s="114" t="s">
        <v>358</v>
      </c>
      <c r="E17" s="114" t="s">
        <v>361</v>
      </c>
      <c r="F17" s="114" t="s">
        <v>318</v>
      </c>
      <c r="G17" s="113" t="s">
        <v>319</v>
      </c>
      <c r="H17" s="113" t="s">
        <v>320</v>
      </c>
      <c r="I17" s="114" t="s">
        <v>321</v>
      </c>
      <c r="J17" s="114" t="s">
        <v>362</v>
      </c>
    </row>
    <row r="18" ht="52.5" customHeight="1" outlineLevel="1" spans="1:10">
      <c r="A18" s="114" t="s">
        <v>278</v>
      </c>
      <c r="B18" s="114" t="s">
        <v>344</v>
      </c>
      <c r="C18" s="114" t="s">
        <v>315</v>
      </c>
      <c r="D18" s="114" t="s">
        <v>358</v>
      </c>
      <c r="E18" s="114" t="s">
        <v>363</v>
      </c>
      <c r="F18" s="114" t="s">
        <v>341</v>
      </c>
      <c r="G18" s="113" t="s">
        <v>342</v>
      </c>
      <c r="H18" s="113" t="s">
        <v>320</v>
      </c>
      <c r="I18" s="114" t="s">
        <v>321</v>
      </c>
      <c r="J18" s="114" t="s">
        <v>364</v>
      </c>
    </row>
    <row r="19" ht="52.5" customHeight="1" outlineLevel="1" spans="1:10">
      <c r="A19" s="114" t="s">
        <v>278</v>
      </c>
      <c r="B19" s="114" t="s">
        <v>344</v>
      </c>
      <c r="C19" s="114" t="s">
        <v>315</v>
      </c>
      <c r="D19" s="114" t="s">
        <v>327</v>
      </c>
      <c r="E19" s="114" t="s">
        <v>365</v>
      </c>
      <c r="F19" s="114" t="s">
        <v>318</v>
      </c>
      <c r="G19" s="113" t="s">
        <v>366</v>
      </c>
      <c r="H19" s="113" t="s">
        <v>329</v>
      </c>
      <c r="I19" s="114" t="s">
        <v>336</v>
      </c>
      <c r="J19" s="114" t="s">
        <v>367</v>
      </c>
    </row>
    <row r="20" ht="52.5" customHeight="1" outlineLevel="1" spans="1:10">
      <c r="A20" s="114" t="s">
        <v>278</v>
      </c>
      <c r="B20" s="114" t="s">
        <v>344</v>
      </c>
      <c r="C20" s="114" t="s">
        <v>315</v>
      </c>
      <c r="D20" s="114" t="s">
        <v>368</v>
      </c>
      <c r="E20" s="114" t="s">
        <v>369</v>
      </c>
      <c r="F20" s="114" t="s">
        <v>370</v>
      </c>
      <c r="G20" s="113" t="s">
        <v>371</v>
      </c>
      <c r="H20" s="113" t="s">
        <v>372</v>
      </c>
      <c r="I20" s="114" t="s">
        <v>321</v>
      </c>
      <c r="J20" s="114" t="s">
        <v>373</v>
      </c>
    </row>
    <row r="21" ht="52.5" customHeight="1" outlineLevel="1" spans="1:10">
      <c r="A21" s="114" t="s">
        <v>278</v>
      </c>
      <c r="B21" s="114" t="s">
        <v>344</v>
      </c>
      <c r="C21" s="114" t="s">
        <v>331</v>
      </c>
      <c r="D21" s="114" t="s">
        <v>332</v>
      </c>
      <c r="E21" s="114" t="s">
        <v>374</v>
      </c>
      <c r="F21" s="114" t="s">
        <v>318</v>
      </c>
      <c r="G21" s="113" t="s">
        <v>375</v>
      </c>
      <c r="H21" s="113" t="s">
        <v>335</v>
      </c>
      <c r="I21" s="114" t="s">
        <v>336</v>
      </c>
      <c r="J21" s="114" t="s">
        <v>376</v>
      </c>
    </row>
    <row r="22" ht="52.5" customHeight="1" outlineLevel="1" spans="1:10">
      <c r="A22" s="114" t="s">
        <v>278</v>
      </c>
      <c r="B22" s="114" t="s">
        <v>344</v>
      </c>
      <c r="C22" s="114" t="s">
        <v>338</v>
      </c>
      <c r="D22" s="114" t="s">
        <v>339</v>
      </c>
      <c r="E22" s="114" t="s">
        <v>377</v>
      </c>
      <c r="F22" s="114" t="s">
        <v>341</v>
      </c>
      <c r="G22" s="113" t="s">
        <v>342</v>
      </c>
      <c r="H22" s="113" t="s">
        <v>320</v>
      </c>
      <c r="I22" s="114" t="s">
        <v>321</v>
      </c>
      <c r="J22" s="114" t="s">
        <v>378</v>
      </c>
    </row>
    <row r="23" ht="52.5" customHeight="1" outlineLevel="1" spans="1:10">
      <c r="A23" s="114" t="s">
        <v>282</v>
      </c>
      <c r="B23" s="114" t="s">
        <v>379</v>
      </c>
      <c r="C23" s="114" t="s">
        <v>315</v>
      </c>
      <c r="D23" s="114" t="s">
        <v>316</v>
      </c>
      <c r="E23" s="114" t="s">
        <v>380</v>
      </c>
      <c r="F23" s="114" t="s">
        <v>341</v>
      </c>
      <c r="G23" s="113" t="s">
        <v>381</v>
      </c>
      <c r="H23" s="113" t="s">
        <v>382</v>
      </c>
      <c r="I23" s="114" t="s">
        <v>321</v>
      </c>
      <c r="J23" s="114" t="s">
        <v>383</v>
      </c>
    </row>
    <row r="24" ht="52.5" customHeight="1" outlineLevel="1" spans="1:10">
      <c r="A24" s="114" t="s">
        <v>282</v>
      </c>
      <c r="B24" s="114" t="s">
        <v>379</v>
      </c>
      <c r="C24" s="114" t="s">
        <v>315</v>
      </c>
      <c r="D24" s="114" t="s">
        <v>316</v>
      </c>
      <c r="E24" s="114" t="s">
        <v>384</v>
      </c>
      <c r="F24" s="114" t="s">
        <v>341</v>
      </c>
      <c r="G24" s="113" t="s">
        <v>385</v>
      </c>
      <c r="H24" s="113" t="s">
        <v>356</v>
      </c>
      <c r="I24" s="114" t="s">
        <v>321</v>
      </c>
      <c r="J24" s="114" t="s">
        <v>386</v>
      </c>
    </row>
    <row r="25" ht="52.5" customHeight="1" outlineLevel="1" spans="1:10">
      <c r="A25" s="114" t="s">
        <v>282</v>
      </c>
      <c r="B25" s="114" t="s">
        <v>379</v>
      </c>
      <c r="C25" s="114" t="s">
        <v>315</v>
      </c>
      <c r="D25" s="114" t="s">
        <v>316</v>
      </c>
      <c r="E25" s="114" t="s">
        <v>387</v>
      </c>
      <c r="F25" s="114" t="s">
        <v>341</v>
      </c>
      <c r="G25" s="113" t="s">
        <v>388</v>
      </c>
      <c r="H25" s="113" t="s">
        <v>389</v>
      </c>
      <c r="I25" s="114" t="s">
        <v>321</v>
      </c>
      <c r="J25" s="114" t="s">
        <v>390</v>
      </c>
    </row>
    <row r="26" ht="52.5" customHeight="1" outlineLevel="1" spans="1:10">
      <c r="A26" s="114" t="s">
        <v>282</v>
      </c>
      <c r="B26" s="114" t="s">
        <v>379</v>
      </c>
      <c r="C26" s="114" t="s">
        <v>315</v>
      </c>
      <c r="D26" s="114" t="s">
        <v>316</v>
      </c>
      <c r="E26" s="114" t="s">
        <v>391</v>
      </c>
      <c r="F26" s="114" t="s">
        <v>341</v>
      </c>
      <c r="G26" s="113" t="s">
        <v>392</v>
      </c>
      <c r="H26" s="113" t="s">
        <v>382</v>
      </c>
      <c r="I26" s="114" t="s">
        <v>321</v>
      </c>
      <c r="J26" s="114" t="s">
        <v>393</v>
      </c>
    </row>
    <row r="27" ht="52.5" customHeight="1" outlineLevel="1" spans="1:10">
      <c r="A27" s="114" t="s">
        <v>282</v>
      </c>
      <c r="B27" s="114" t="s">
        <v>379</v>
      </c>
      <c r="C27" s="114" t="s">
        <v>315</v>
      </c>
      <c r="D27" s="114" t="s">
        <v>316</v>
      </c>
      <c r="E27" s="114" t="s">
        <v>394</v>
      </c>
      <c r="F27" s="114" t="s">
        <v>341</v>
      </c>
      <c r="G27" s="113" t="s">
        <v>395</v>
      </c>
      <c r="H27" s="113" t="s">
        <v>382</v>
      </c>
      <c r="I27" s="114" t="s">
        <v>321</v>
      </c>
      <c r="J27" s="114" t="s">
        <v>396</v>
      </c>
    </row>
    <row r="28" ht="52.5" customHeight="1" outlineLevel="1" spans="1:10">
      <c r="A28" s="114" t="s">
        <v>282</v>
      </c>
      <c r="B28" s="114" t="s">
        <v>379</v>
      </c>
      <c r="C28" s="114" t="s">
        <v>315</v>
      </c>
      <c r="D28" s="114" t="s">
        <v>358</v>
      </c>
      <c r="E28" s="114" t="s">
        <v>361</v>
      </c>
      <c r="F28" s="114" t="s">
        <v>341</v>
      </c>
      <c r="G28" s="113" t="s">
        <v>342</v>
      </c>
      <c r="H28" s="113" t="s">
        <v>320</v>
      </c>
      <c r="I28" s="114" t="s">
        <v>321</v>
      </c>
      <c r="J28" s="114" t="s">
        <v>397</v>
      </c>
    </row>
    <row r="29" ht="52.5" customHeight="1" outlineLevel="1" spans="1:10">
      <c r="A29" s="114" t="s">
        <v>282</v>
      </c>
      <c r="B29" s="114" t="s">
        <v>379</v>
      </c>
      <c r="C29" s="114" t="s">
        <v>315</v>
      </c>
      <c r="D29" s="114" t="s">
        <v>327</v>
      </c>
      <c r="E29" s="114" t="s">
        <v>398</v>
      </c>
      <c r="F29" s="114" t="s">
        <v>318</v>
      </c>
      <c r="G29" s="113" t="s">
        <v>399</v>
      </c>
      <c r="H29" s="113" t="s">
        <v>329</v>
      </c>
      <c r="I29" s="114" t="s">
        <v>321</v>
      </c>
      <c r="J29" s="114" t="s">
        <v>400</v>
      </c>
    </row>
    <row r="30" ht="52.5" customHeight="1" outlineLevel="1" spans="1:10">
      <c r="A30" s="114" t="s">
        <v>282</v>
      </c>
      <c r="B30" s="114" t="s">
        <v>379</v>
      </c>
      <c r="C30" s="114" t="s">
        <v>315</v>
      </c>
      <c r="D30" s="114" t="s">
        <v>368</v>
      </c>
      <c r="E30" s="114" t="s">
        <v>369</v>
      </c>
      <c r="F30" s="114" t="s">
        <v>370</v>
      </c>
      <c r="G30" s="113" t="s">
        <v>371</v>
      </c>
      <c r="H30" s="113" t="s">
        <v>372</v>
      </c>
      <c r="I30" s="114" t="s">
        <v>321</v>
      </c>
      <c r="J30" s="114" t="s">
        <v>401</v>
      </c>
    </row>
    <row r="31" ht="52.5" customHeight="1" outlineLevel="1" spans="1:10">
      <c r="A31" s="114" t="s">
        <v>282</v>
      </c>
      <c r="B31" s="114" t="s">
        <v>379</v>
      </c>
      <c r="C31" s="114" t="s">
        <v>331</v>
      </c>
      <c r="D31" s="114" t="s">
        <v>402</v>
      </c>
      <c r="E31" s="114" t="s">
        <v>403</v>
      </c>
      <c r="F31" s="114" t="s">
        <v>341</v>
      </c>
      <c r="G31" s="113" t="s">
        <v>404</v>
      </c>
      <c r="H31" s="113" t="s">
        <v>405</v>
      </c>
      <c r="I31" s="114" t="s">
        <v>321</v>
      </c>
      <c r="J31" s="114" t="s">
        <v>406</v>
      </c>
    </row>
    <row r="32" ht="52.5" customHeight="1" outlineLevel="1" spans="1:10">
      <c r="A32" s="114" t="s">
        <v>282</v>
      </c>
      <c r="B32" s="114" t="s">
        <v>379</v>
      </c>
      <c r="C32" s="114" t="s">
        <v>331</v>
      </c>
      <c r="D32" s="114" t="s">
        <v>407</v>
      </c>
      <c r="E32" s="114" t="s">
        <v>408</v>
      </c>
      <c r="F32" s="114" t="s">
        <v>318</v>
      </c>
      <c r="G32" s="113" t="s">
        <v>375</v>
      </c>
      <c r="H32" s="113" t="s">
        <v>335</v>
      </c>
      <c r="I32" s="114" t="s">
        <v>336</v>
      </c>
      <c r="J32" s="114" t="s">
        <v>409</v>
      </c>
    </row>
    <row r="33" ht="52.5" customHeight="1" outlineLevel="1" spans="1:10">
      <c r="A33" s="114" t="s">
        <v>282</v>
      </c>
      <c r="B33" s="114" t="s">
        <v>379</v>
      </c>
      <c r="C33" s="114" t="s">
        <v>338</v>
      </c>
      <c r="D33" s="114" t="s">
        <v>339</v>
      </c>
      <c r="E33" s="114" t="s">
        <v>410</v>
      </c>
      <c r="F33" s="114" t="s">
        <v>341</v>
      </c>
      <c r="G33" s="113" t="s">
        <v>342</v>
      </c>
      <c r="H33" s="113" t="s">
        <v>320</v>
      </c>
      <c r="I33" s="114" t="s">
        <v>321</v>
      </c>
      <c r="J33" s="114" t="s">
        <v>411</v>
      </c>
    </row>
    <row r="34" ht="52.5" customHeight="1" outlineLevel="1" spans="1:10">
      <c r="A34" s="114" t="s">
        <v>284</v>
      </c>
      <c r="B34" s="114" t="s">
        <v>412</v>
      </c>
      <c r="C34" s="114" t="s">
        <v>315</v>
      </c>
      <c r="D34" s="114" t="s">
        <v>316</v>
      </c>
      <c r="E34" s="114" t="s">
        <v>413</v>
      </c>
      <c r="F34" s="114" t="s">
        <v>341</v>
      </c>
      <c r="G34" s="113" t="s">
        <v>63</v>
      </c>
      <c r="H34" s="113" t="s">
        <v>382</v>
      </c>
      <c r="I34" s="114" t="s">
        <v>321</v>
      </c>
      <c r="J34" s="114" t="s">
        <v>414</v>
      </c>
    </row>
    <row r="35" ht="52.5" customHeight="1" outlineLevel="1" spans="1:10">
      <c r="A35" s="114" t="s">
        <v>284</v>
      </c>
      <c r="B35" s="114" t="s">
        <v>412</v>
      </c>
      <c r="C35" s="114" t="s">
        <v>315</v>
      </c>
      <c r="D35" s="114" t="s">
        <v>316</v>
      </c>
      <c r="E35" s="114" t="s">
        <v>415</v>
      </c>
      <c r="F35" s="114" t="s">
        <v>341</v>
      </c>
      <c r="G35" s="113" t="s">
        <v>416</v>
      </c>
      <c r="H35" s="113" t="s">
        <v>350</v>
      </c>
      <c r="I35" s="114" t="s">
        <v>321</v>
      </c>
      <c r="J35" s="114" t="s">
        <v>417</v>
      </c>
    </row>
    <row r="36" ht="52.5" customHeight="1" outlineLevel="1" spans="1:10">
      <c r="A36" s="114" t="s">
        <v>284</v>
      </c>
      <c r="B36" s="114" t="s">
        <v>412</v>
      </c>
      <c r="C36" s="114" t="s">
        <v>315</v>
      </c>
      <c r="D36" s="114" t="s">
        <v>316</v>
      </c>
      <c r="E36" s="114" t="s">
        <v>418</v>
      </c>
      <c r="F36" s="114" t="s">
        <v>318</v>
      </c>
      <c r="G36" s="113" t="s">
        <v>419</v>
      </c>
      <c r="H36" s="113" t="s">
        <v>350</v>
      </c>
      <c r="I36" s="114" t="s">
        <v>321</v>
      </c>
      <c r="J36" s="114" t="s">
        <v>420</v>
      </c>
    </row>
    <row r="37" ht="52.5" customHeight="1" outlineLevel="1" spans="1:10">
      <c r="A37" s="114" t="s">
        <v>284</v>
      </c>
      <c r="B37" s="114" t="s">
        <v>412</v>
      </c>
      <c r="C37" s="114" t="s">
        <v>315</v>
      </c>
      <c r="D37" s="114" t="s">
        <v>316</v>
      </c>
      <c r="E37" s="114" t="s">
        <v>421</v>
      </c>
      <c r="F37" s="114" t="s">
        <v>318</v>
      </c>
      <c r="G37" s="113" t="s">
        <v>61</v>
      </c>
      <c r="H37" s="113" t="s">
        <v>422</v>
      </c>
      <c r="I37" s="114" t="s">
        <v>321</v>
      </c>
      <c r="J37" s="114" t="s">
        <v>423</v>
      </c>
    </row>
    <row r="38" ht="52.5" customHeight="1" outlineLevel="1" spans="1:10">
      <c r="A38" s="114" t="s">
        <v>284</v>
      </c>
      <c r="B38" s="114" t="s">
        <v>412</v>
      </c>
      <c r="C38" s="114" t="s">
        <v>315</v>
      </c>
      <c r="D38" s="114" t="s">
        <v>316</v>
      </c>
      <c r="E38" s="114" t="s">
        <v>424</v>
      </c>
      <c r="F38" s="114" t="s">
        <v>341</v>
      </c>
      <c r="G38" s="113" t="s">
        <v>425</v>
      </c>
      <c r="H38" s="113" t="s">
        <v>426</v>
      </c>
      <c r="I38" s="114" t="s">
        <v>321</v>
      </c>
      <c r="J38" s="114" t="s">
        <v>424</v>
      </c>
    </row>
    <row r="39" ht="52.5" customHeight="1" outlineLevel="1" spans="1:10">
      <c r="A39" s="114" t="s">
        <v>284</v>
      </c>
      <c r="B39" s="114" t="s">
        <v>412</v>
      </c>
      <c r="C39" s="114" t="s">
        <v>315</v>
      </c>
      <c r="D39" s="114" t="s">
        <v>358</v>
      </c>
      <c r="E39" s="114" t="s">
        <v>427</v>
      </c>
      <c r="F39" s="114" t="s">
        <v>318</v>
      </c>
      <c r="G39" s="113" t="s">
        <v>319</v>
      </c>
      <c r="H39" s="113" t="s">
        <v>320</v>
      </c>
      <c r="I39" s="114" t="s">
        <v>321</v>
      </c>
      <c r="J39" s="114" t="s">
        <v>428</v>
      </c>
    </row>
    <row r="40" ht="52.5" customHeight="1" outlineLevel="1" spans="1:10">
      <c r="A40" s="114" t="s">
        <v>284</v>
      </c>
      <c r="B40" s="114" t="s">
        <v>412</v>
      </c>
      <c r="C40" s="114" t="s">
        <v>315</v>
      </c>
      <c r="D40" s="114" t="s">
        <v>327</v>
      </c>
      <c r="E40" s="114" t="s">
        <v>429</v>
      </c>
      <c r="F40" s="114" t="s">
        <v>318</v>
      </c>
      <c r="G40" s="113" t="s">
        <v>319</v>
      </c>
      <c r="H40" s="113" t="s">
        <v>320</v>
      </c>
      <c r="I40" s="114" t="s">
        <v>321</v>
      </c>
      <c r="J40" s="114" t="s">
        <v>430</v>
      </c>
    </row>
    <row r="41" ht="52.5" customHeight="1" outlineLevel="1" spans="1:10">
      <c r="A41" s="114" t="s">
        <v>284</v>
      </c>
      <c r="B41" s="114" t="s">
        <v>412</v>
      </c>
      <c r="C41" s="114" t="s">
        <v>315</v>
      </c>
      <c r="D41" s="114" t="s">
        <v>368</v>
      </c>
      <c r="E41" s="114" t="s">
        <v>369</v>
      </c>
      <c r="F41" s="114" t="s">
        <v>370</v>
      </c>
      <c r="G41" s="113" t="s">
        <v>371</v>
      </c>
      <c r="H41" s="113" t="s">
        <v>372</v>
      </c>
      <c r="I41" s="114" t="s">
        <v>321</v>
      </c>
      <c r="J41" s="114" t="s">
        <v>373</v>
      </c>
    </row>
    <row r="42" ht="52.5" customHeight="1" outlineLevel="1" spans="1:10">
      <c r="A42" s="114" t="s">
        <v>284</v>
      </c>
      <c r="B42" s="114" t="s">
        <v>412</v>
      </c>
      <c r="C42" s="114" t="s">
        <v>331</v>
      </c>
      <c r="D42" s="114" t="s">
        <v>402</v>
      </c>
      <c r="E42" s="114" t="s">
        <v>431</v>
      </c>
      <c r="F42" s="114" t="s">
        <v>341</v>
      </c>
      <c r="G42" s="113" t="s">
        <v>432</v>
      </c>
      <c r="H42" s="113" t="s">
        <v>433</v>
      </c>
      <c r="I42" s="114" t="s">
        <v>321</v>
      </c>
      <c r="J42" s="114" t="s">
        <v>434</v>
      </c>
    </row>
    <row r="43" ht="52.5" customHeight="1" outlineLevel="1" spans="1:10">
      <c r="A43" s="114" t="s">
        <v>284</v>
      </c>
      <c r="B43" s="114" t="s">
        <v>412</v>
      </c>
      <c r="C43" s="114" t="s">
        <v>331</v>
      </c>
      <c r="D43" s="114" t="s">
        <v>332</v>
      </c>
      <c r="E43" s="114" t="s">
        <v>435</v>
      </c>
      <c r="F43" s="114" t="s">
        <v>318</v>
      </c>
      <c r="G43" s="113" t="s">
        <v>436</v>
      </c>
      <c r="H43" s="113" t="s">
        <v>329</v>
      </c>
      <c r="I43" s="114" t="s">
        <v>336</v>
      </c>
      <c r="J43" s="114" t="s">
        <v>437</v>
      </c>
    </row>
    <row r="44" ht="52.5" customHeight="1" outlineLevel="1" spans="1:10">
      <c r="A44" s="114" t="s">
        <v>284</v>
      </c>
      <c r="B44" s="114" t="s">
        <v>412</v>
      </c>
      <c r="C44" s="114" t="s">
        <v>331</v>
      </c>
      <c r="D44" s="114" t="s">
        <v>332</v>
      </c>
      <c r="E44" s="114" t="s">
        <v>438</v>
      </c>
      <c r="F44" s="114" t="s">
        <v>341</v>
      </c>
      <c r="G44" s="113" t="s">
        <v>342</v>
      </c>
      <c r="H44" s="113" t="s">
        <v>320</v>
      </c>
      <c r="I44" s="114" t="s">
        <v>321</v>
      </c>
      <c r="J44" s="114" t="s">
        <v>439</v>
      </c>
    </row>
    <row r="45" ht="52.5" customHeight="1" outlineLevel="1" spans="1:10">
      <c r="A45" s="114" t="s">
        <v>284</v>
      </c>
      <c r="B45" s="114" t="s">
        <v>412</v>
      </c>
      <c r="C45" s="114" t="s">
        <v>331</v>
      </c>
      <c r="D45" s="114" t="s">
        <v>332</v>
      </c>
      <c r="E45" s="114" t="s">
        <v>440</v>
      </c>
      <c r="F45" s="114" t="s">
        <v>318</v>
      </c>
      <c r="G45" s="113" t="s">
        <v>441</v>
      </c>
      <c r="H45" s="113" t="s">
        <v>329</v>
      </c>
      <c r="I45" s="114" t="s">
        <v>336</v>
      </c>
      <c r="J45" s="114" t="s">
        <v>442</v>
      </c>
    </row>
    <row r="46" ht="52.5" customHeight="1" outlineLevel="1" spans="1:10">
      <c r="A46" s="114" t="s">
        <v>284</v>
      </c>
      <c r="B46" s="114" t="s">
        <v>412</v>
      </c>
      <c r="C46" s="114" t="s">
        <v>338</v>
      </c>
      <c r="D46" s="114" t="s">
        <v>339</v>
      </c>
      <c r="E46" s="114" t="s">
        <v>443</v>
      </c>
      <c r="F46" s="114" t="s">
        <v>341</v>
      </c>
      <c r="G46" s="113" t="s">
        <v>342</v>
      </c>
      <c r="H46" s="113" t="s">
        <v>320</v>
      </c>
      <c r="I46" s="114" t="s">
        <v>321</v>
      </c>
      <c r="J46" s="114" t="s">
        <v>444</v>
      </c>
    </row>
    <row r="47" ht="52.5" customHeight="1" outlineLevel="1" spans="1:10">
      <c r="A47" s="114" t="s">
        <v>284</v>
      </c>
      <c r="B47" s="114" t="s">
        <v>412</v>
      </c>
      <c r="C47" s="114" t="s">
        <v>338</v>
      </c>
      <c r="D47" s="114" t="s">
        <v>339</v>
      </c>
      <c r="E47" s="114" t="s">
        <v>445</v>
      </c>
      <c r="F47" s="114" t="s">
        <v>341</v>
      </c>
      <c r="G47" s="113" t="s">
        <v>342</v>
      </c>
      <c r="H47" s="113" t="s">
        <v>320</v>
      </c>
      <c r="I47" s="114" t="s">
        <v>321</v>
      </c>
      <c r="J47" s="114" t="s">
        <v>446</v>
      </c>
    </row>
    <row r="48" ht="52.5" customHeight="1" outlineLevel="1" spans="1:10">
      <c r="A48" s="114" t="s">
        <v>272</v>
      </c>
      <c r="B48" s="114" t="s">
        <v>447</v>
      </c>
      <c r="C48" s="114" t="s">
        <v>315</v>
      </c>
      <c r="D48" s="114" t="s">
        <v>316</v>
      </c>
      <c r="E48" s="114" t="s">
        <v>448</v>
      </c>
      <c r="F48" s="114" t="s">
        <v>341</v>
      </c>
      <c r="G48" s="113" t="s">
        <v>449</v>
      </c>
      <c r="H48" s="113" t="s">
        <v>382</v>
      </c>
      <c r="I48" s="114" t="s">
        <v>321</v>
      </c>
      <c r="J48" s="114" t="s">
        <v>450</v>
      </c>
    </row>
    <row r="49" ht="52.5" customHeight="1" outlineLevel="1" spans="1:10">
      <c r="A49" s="114" t="s">
        <v>272</v>
      </c>
      <c r="B49" s="114" t="s">
        <v>447</v>
      </c>
      <c r="C49" s="114" t="s">
        <v>315</v>
      </c>
      <c r="D49" s="114" t="s">
        <v>316</v>
      </c>
      <c r="E49" s="114" t="s">
        <v>451</v>
      </c>
      <c r="F49" s="114" t="s">
        <v>341</v>
      </c>
      <c r="G49" s="113" t="s">
        <v>399</v>
      </c>
      <c r="H49" s="113" t="s">
        <v>382</v>
      </c>
      <c r="I49" s="114" t="s">
        <v>321</v>
      </c>
      <c r="J49" s="114" t="s">
        <v>452</v>
      </c>
    </row>
    <row r="50" ht="52.5" customHeight="1" outlineLevel="1" spans="1:10">
      <c r="A50" s="114" t="s">
        <v>272</v>
      </c>
      <c r="B50" s="114" t="s">
        <v>447</v>
      </c>
      <c r="C50" s="114" t="s">
        <v>315</v>
      </c>
      <c r="D50" s="114" t="s">
        <v>316</v>
      </c>
      <c r="E50" s="114" t="s">
        <v>453</v>
      </c>
      <c r="F50" s="114" t="s">
        <v>341</v>
      </c>
      <c r="G50" s="113" t="s">
        <v>454</v>
      </c>
      <c r="H50" s="113" t="s">
        <v>382</v>
      </c>
      <c r="I50" s="114" t="s">
        <v>321</v>
      </c>
      <c r="J50" s="114" t="s">
        <v>455</v>
      </c>
    </row>
    <row r="51" ht="52.5" customHeight="1" outlineLevel="1" spans="1:10">
      <c r="A51" s="114" t="s">
        <v>272</v>
      </c>
      <c r="B51" s="114" t="s">
        <v>447</v>
      </c>
      <c r="C51" s="114" t="s">
        <v>315</v>
      </c>
      <c r="D51" s="114" t="s">
        <v>316</v>
      </c>
      <c r="E51" s="114" t="s">
        <v>456</v>
      </c>
      <c r="F51" s="114" t="s">
        <v>318</v>
      </c>
      <c r="G51" s="113" t="s">
        <v>457</v>
      </c>
      <c r="H51" s="113" t="s">
        <v>458</v>
      </c>
      <c r="I51" s="114" t="s">
        <v>321</v>
      </c>
      <c r="J51" s="114" t="s">
        <v>459</v>
      </c>
    </row>
    <row r="52" ht="52.5" customHeight="1" outlineLevel="1" spans="1:10">
      <c r="A52" s="114" t="s">
        <v>272</v>
      </c>
      <c r="B52" s="114" t="s">
        <v>447</v>
      </c>
      <c r="C52" s="114" t="s">
        <v>315</v>
      </c>
      <c r="D52" s="114" t="s">
        <v>316</v>
      </c>
      <c r="E52" s="114" t="s">
        <v>460</v>
      </c>
      <c r="F52" s="114" t="s">
        <v>341</v>
      </c>
      <c r="G52" s="113" t="s">
        <v>404</v>
      </c>
      <c r="H52" s="113" t="s">
        <v>382</v>
      </c>
      <c r="I52" s="114" t="s">
        <v>321</v>
      </c>
      <c r="J52" s="114" t="s">
        <v>461</v>
      </c>
    </row>
    <row r="53" ht="52.5" customHeight="1" outlineLevel="1" spans="1:10">
      <c r="A53" s="114" t="s">
        <v>272</v>
      </c>
      <c r="B53" s="114" t="s">
        <v>447</v>
      </c>
      <c r="C53" s="114" t="s">
        <v>315</v>
      </c>
      <c r="D53" s="114" t="s">
        <v>316</v>
      </c>
      <c r="E53" s="114" t="s">
        <v>462</v>
      </c>
      <c r="F53" s="114" t="s">
        <v>341</v>
      </c>
      <c r="G53" s="113" t="s">
        <v>463</v>
      </c>
      <c r="H53" s="113" t="s">
        <v>382</v>
      </c>
      <c r="I53" s="114" t="s">
        <v>321</v>
      </c>
      <c r="J53" s="114" t="s">
        <v>464</v>
      </c>
    </row>
    <row r="54" ht="52.5" customHeight="1" outlineLevel="1" spans="1:10">
      <c r="A54" s="114" t="s">
        <v>272</v>
      </c>
      <c r="B54" s="114" t="s">
        <v>447</v>
      </c>
      <c r="C54" s="114" t="s">
        <v>315</v>
      </c>
      <c r="D54" s="114" t="s">
        <v>316</v>
      </c>
      <c r="E54" s="114" t="s">
        <v>465</v>
      </c>
      <c r="F54" s="114" t="s">
        <v>318</v>
      </c>
      <c r="G54" s="113" t="s">
        <v>63</v>
      </c>
      <c r="H54" s="113" t="s">
        <v>350</v>
      </c>
      <c r="I54" s="114" t="s">
        <v>321</v>
      </c>
      <c r="J54" s="114" t="s">
        <v>466</v>
      </c>
    </row>
    <row r="55" ht="52.5" customHeight="1" outlineLevel="1" spans="1:10">
      <c r="A55" s="114" t="s">
        <v>272</v>
      </c>
      <c r="B55" s="114" t="s">
        <v>447</v>
      </c>
      <c r="C55" s="114" t="s">
        <v>315</v>
      </c>
      <c r="D55" s="114" t="s">
        <v>358</v>
      </c>
      <c r="E55" s="114" t="s">
        <v>467</v>
      </c>
      <c r="F55" s="114" t="s">
        <v>341</v>
      </c>
      <c r="G55" s="113" t="s">
        <v>342</v>
      </c>
      <c r="H55" s="113" t="s">
        <v>320</v>
      </c>
      <c r="I55" s="114" t="s">
        <v>321</v>
      </c>
      <c r="J55" s="114" t="s">
        <v>468</v>
      </c>
    </row>
    <row r="56" ht="52.5" customHeight="1" outlineLevel="1" spans="1:10">
      <c r="A56" s="114" t="s">
        <v>272</v>
      </c>
      <c r="B56" s="114" t="s">
        <v>447</v>
      </c>
      <c r="C56" s="114" t="s">
        <v>315</v>
      </c>
      <c r="D56" s="114" t="s">
        <v>327</v>
      </c>
      <c r="E56" s="114" t="s">
        <v>469</v>
      </c>
      <c r="F56" s="114" t="s">
        <v>318</v>
      </c>
      <c r="G56" s="113" t="s">
        <v>319</v>
      </c>
      <c r="H56" s="113" t="s">
        <v>320</v>
      </c>
      <c r="I56" s="114" t="s">
        <v>321</v>
      </c>
      <c r="J56" s="114" t="s">
        <v>470</v>
      </c>
    </row>
    <row r="57" ht="52.5" customHeight="1" outlineLevel="1" spans="1:10">
      <c r="A57" s="114" t="s">
        <v>272</v>
      </c>
      <c r="B57" s="114" t="s">
        <v>447</v>
      </c>
      <c r="C57" s="114" t="s">
        <v>331</v>
      </c>
      <c r="D57" s="114" t="s">
        <v>402</v>
      </c>
      <c r="E57" s="114" t="s">
        <v>431</v>
      </c>
      <c r="F57" s="114" t="s">
        <v>318</v>
      </c>
      <c r="G57" s="113" t="s">
        <v>432</v>
      </c>
      <c r="H57" s="113" t="s">
        <v>433</v>
      </c>
      <c r="I57" s="114" t="s">
        <v>321</v>
      </c>
      <c r="J57" s="114" t="s">
        <v>471</v>
      </c>
    </row>
    <row r="58" ht="52.5" customHeight="1" outlineLevel="1" spans="1:10">
      <c r="A58" s="114" t="s">
        <v>272</v>
      </c>
      <c r="B58" s="114" t="s">
        <v>447</v>
      </c>
      <c r="C58" s="114" t="s">
        <v>331</v>
      </c>
      <c r="D58" s="114" t="s">
        <v>332</v>
      </c>
      <c r="E58" s="114" t="s">
        <v>472</v>
      </c>
      <c r="F58" s="114" t="s">
        <v>318</v>
      </c>
      <c r="G58" s="113" t="s">
        <v>473</v>
      </c>
      <c r="H58" s="113" t="s">
        <v>329</v>
      </c>
      <c r="I58" s="114" t="s">
        <v>336</v>
      </c>
      <c r="J58" s="114" t="s">
        <v>474</v>
      </c>
    </row>
    <row r="59" ht="52.5" customHeight="1" outlineLevel="1" spans="1:10">
      <c r="A59" s="114" t="s">
        <v>272</v>
      </c>
      <c r="B59" s="114" t="s">
        <v>447</v>
      </c>
      <c r="C59" s="114" t="s">
        <v>331</v>
      </c>
      <c r="D59" s="114" t="s">
        <v>332</v>
      </c>
      <c r="E59" s="114" t="s">
        <v>475</v>
      </c>
      <c r="F59" s="114" t="s">
        <v>318</v>
      </c>
      <c r="G59" s="113" t="s">
        <v>473</v>
      </c>
      <c r="H59" s="113" t="s">
        <v>329</v>
      </c>
      <c r="I59" s="114" t="s">
        <v>336</v>
      </c>
      <c r="J59" s="114" t="s">
        <v>476</v>
      </c>
    </row>
    <row r="60" ht="52.5" customHeight="1" outlineLevel="1" spans="1:10">
      <c r="A60" s="114" t="s">
        <v>272</v>
      </c>
      <c r="B60" s="114" t="s">
        <v>447</v>
      </c>
      <c r="C60" s="114" t="s">
        <v>338</v>
      </c>
      <c r="D60" s="114" t="s">
        <v>339</v>
      </c>
      <c r="E60" s="114" t="s">
        <v>443</v>
      </c>
      <c r="F60" s="114" t="s">
        <v>341</v>
      </c>
      <c r="G60" s="113" t="s">
        <v>342</v>
      </c>
      <c r="H60" s="113" t="s">
        <v>320</v>
      </c>
      <c r="I60" s="114" t="s">
        <v>321</v>
      </c>
      <c r="J60" s="114" t="s">
        <v>477</v>
      </c>
    </row>
    <row r="61" ht="52.5" customHeight="1" outlineLevel="1" spans="1:10">
      <c r="A61" s="114" t="s">
        <v>262</v>
      </c>
      <c r="B61" s="114" t="s">
        <v>478</v>
      </c>
      <c r="C61" s="114" t="s">
        <v>315</v>
      </c>
      <c r="D61" s="114" t="s">
        <v>316</v>
      </c>
      <c r="E61" s="114" t="s">
        <v>479</v>
      </c>
      <c r="F61" s="114" t="s">
        <v>318</v>
      </c>
      <c r="G61" s="113" t="s">
        <v>61</v>
      </c>
      <c r="H61" s="113" t="s">
        <v>480</v>
      </c>
      <c r="I61" s="114" t="s">
        <v>321</v>
      </c>
      <c r="J61" s="114" t="s">
        <v>481</v>
      </c>
    </row>
    <row r="62" ht="52.5" customHeight="1" outlineLevel="1" spans="1:10">
      <c r="A62" s="114" t="s">
        <v>262</v>
      </c>
      <c r="B62" s="114" t="s">
        <v>478</v>
      </c>
      <c r="C62" s="114" t="s">
        <v>315</v>
      </c>
      <c r="D62" s="114" t="s">
        <v>316</v>
      </c>
      <c r="E62" s="114" t="s">
        <v>482</v>
      </c>
      <c r="F62" s="114" t="s">
        <v>318</v>
      </c>
      <c r="G62" s="113" t="s">
        <v>65</v>
      </c>
      <c r="H62" s="113" t="s">
        <v>480</v>
      </c>
      <c r="I62" s="114" t="s">
        <v>321</v>
      </c>
      <c r="J62" s="114" t="s">
        <v>483</v>
      </c>
    </row>
    <row r="63" ht="52.5" customHeight="1" outlineLevel="1" spans="1:10">
      <c r="A63" s="114" t="s">
        <v>262</v>
      </c>
      <c r="B63" s="114" t="s">
        <v>478</v>
      </c>
      <c r="C63" s="114" t="s">
        <v>315</v>
      </c>
      <c r="D63" s="114" t="s">
        <v>316</v>
      </c>
      <c r="E63" s="114" t="s">
        <v>484</v>
      </c>
      <c r="F63" s="114" t="s">
        <v>318</v>
      </c>
      <c r="G63" s="113" t="s">
        <v>63</v>
      </c>
      <c r="H63" s="113" t="s">
        <v>480</v>
      </c>
      <c r="I63" s="114" t="s">
        <v>321</v>
      </c>
      <c r="J63" s="114" t="s">
        <v>485</v>
      </c>
    </row>
    <row r="64" ht="52.5" customHeight="1" outlineLevel="1" spans="1:10">
      <c r="A64" s="114" t="s">
        <v>262</v>
      </c>
      <c r="B64" s="114" t="s">
        <v>478</v>
      </c>
      <c r="C64" s="114" t="s">
        <v>315</v>
      </c>
      <c r="D64" s="114" t="s">
        <v>358</v>
      </c>
      <c r="E64" s="114" t="s">
        <v>486</v>
      </c>
      <c r="F64" s="114" t="s">
        <v>341</v>
      </c>
      <c r="G64" s="113" t="s">
        <v>487</v>
      </c>
      <c r="H64" s="113" t="s">
        <v>320</v>
      </c>
      <c r="I64" s="114" t="s">
        <v>321</v>
      </c>
      <c r="J64" s="114" t="s">
        <v>488</v>
      </c>
    </row>
    <row r="65" ht="52.5" customHeight="1" outlineLevel="1" spans="1:10">
      <c r="A65" s="114" t="s">
        <v>262</v>
      </c>
      <c r="B65" s="114" t="s">
        <v>478</v>
      </c>
      <c r="C65" s="114" t="s">
        <v>315</v>
      </c>
      <c r="D65" s="114" t="s">
        <v>327</v>
      </c>
      <c r="E65" s="114" t="s">
        <v>328</v>
      </c>
      <c r="F65" s="114" t="s">
        <v>318</v>
      </c>
      <c r="G65" s="113" t="s">
        <v>399</v>
      </c>
      <c r="H65" s="113" t="s">
        <v>329</v>
      </c>
      <c r="I65" s="114" t="s">
        <v>321</v>
      </c>
      <c r="J65" s="114" t="s">
        <v>489</v>
      </c>
    </row>
    <row r="66" ht="52.5" customHeight="1" outlineLevel="1" spans="1:10">
      <c r="A66" s="114" t="s">
        <v>262</v>
      </c>
      <c r="B66" s="114" t="s">
        <v>478</v>
      </c>
      <c r="C66" s="114" t="s">
        <v>315</v>
      </c>
      <c r="D66" s="114" t="s">
        <v>368</v>
      </c>
      <c r="E66" s="114" t="s">
        <v>369</v>
      </c>
      <c r="F66" s="114" t="s">
        <v>370</v>
      </c>
      <c r="G66" s="113" t="s">
        <v>371</v>
      </c>
      <c r="H66" s="113" t="s">
        <v>372</v>
      </c>
      <c r="I66" s="114" t="s">
        <v>321</v>
      </c>
      <c r="J66" s="114" t="s">
        <v>373</v>
      </c>
    </row>
    <row r="67" ht="52.5" customHeight="1" outlineLevel="1" spans="1:10">
      <c r="A67" s="114" t="s">
        <v>262</v>
      </c>
      <c r="B67" s="114" t="s">
        <v>478</v>
      </c>
      <c r="C67" s="114" t="s">
        <v>331</v>
      </c>
      <c r="D67" s="114" t="s">
        <v>490</v>
      </c>
      <c r="E67" s="114" t="s">
        <v>491</v>
      </c>
      <c r="F67" s="114" t="s">
        <v>318</v>
      </c>
      <c r="G67" s="113" t="s">
        <v>492</v>
      </c>
      <c r="H67" s="113" t="s">
        <v>335</v>
      </c>
      <c r="I67" s="114" t="s">
        <v>336</v>
      </c>
      <c r="J67" s="114" t="s">
        <v>493</v>
      </c>
    </row>
    <row r="68" ht="52.5" customHeight="1" outlineLevel="1" spans="1:10">
      <c r="A68" s="114" t="s">
        <v>262</v>
      </c>
      <c r="B68" s="114" t="s">
        <v>478</v>
      </c>
      <c r="C68" s="114" t="s">
        <v>338</v>
      </c>
      <c r="D68" s="114" t="s">
        <v>339</v>
      </c>
      <c r="E68" s="114" t="s">
        <v>494</v>
      </c>
      <c r="F68" s="114" t="s">
        <v>341</v>
      </c>
      <c r="G68" s="113" t="s">
        <v>342</v>
      </c>
      <c r="H68" s="113" t="s">
        <v>320</v>
      </c>
      <c r="I68" s="114" t="s">
        <v>321</v>
      </c>
      <c r="J68" s="114" t="s">
        <v>494</v>
      </c>
    </row>
  </sheetData>
  <mergeCells count="14">
    <mergeCell ref="A2:J2"/>
    <mergeCell ref="A3:E3"/>
    <mergeCell ref="A7:A11"/>
    <mergeCell ref="A12:A22"/>
    <mergeCell ref="A23:A33"/>
    <mergeCell ref="A34:A47"/>
    <mergeCell ref="A48:A60"/>
    <mergeCell ref="A61:A68"/>
    <mergeCell ref="B7:B11"/>
    <mergeCell ref="B12:B22"/>
    <mergeCell ref="B23:B33"/>
    <mergeCell ref="B34:B47"/>
    <mergeCell ref="B48:B60"/>
    <mergeCell ref="B61:B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2025-03-13T06:50:00Z</dcterms:created>
  <dcterms:modified xsi:type="dcterms:W3CDTF">2025-09-09T08:46:31Z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7B65F2DBBF3848DC9D1DE49089512288_12</vt:lpwstr>
  </property>
</Properties>
</file>