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转移支付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<sst xmlns="http://schemas.openxmlformats.org/spreadsheetml/2006/main" count="1719" uniqueCount="532">
  <si>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</si>
  <si>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</si>
  <si>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</si>
  <si>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</si>
  <si>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</si>
  <si>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</si>
  <si>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</si>
  <si>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</si>
  <si>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</si>
  <si>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</si>
  <si>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</si>
  <si>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</si>
  <si>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</si>
  <si>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</si>
  <si>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</si>
  <si>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</si>
  <si>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</si>
  <si>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</si>
  <si>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</si>
  <si>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</si>
  <si>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</si>
  <si>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</si>
  <si>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</si>
  <si>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</si>
  <si>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</si>
  <si>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</si>
  <si>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</si>
  <si>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</si>
  <si>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</si>
  <si>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</si>
  <si>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</si>
  <si>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</si>
  <si>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</si>
  <si>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</si>
  <si>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</si>
  <si>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</si>
  <si>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</si>
  <si>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</si>
  <si>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</si>
  <si>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</si>
  <si>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</si>
  <si>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</si>
  <si>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</si>
  <si>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</si>
  <si>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</si>
  <si>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129001</t>
  </si>
  <si>
    <t>德宏傣族景颇族自治州文化和旅游局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</si>
  <si>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</si>
  <si>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</si>
  <si>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</si>
  <si>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</si>
  <si>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</si>
  <si>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</si>
  <si>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</si>
  <si>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</si>
  <si>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</si>
  <si>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</si>
  <si>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</si>
  <si>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</si>
  <si>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</si>
  <si>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</si>
  <si>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</si>
  <si>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</si>
  <si>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</si>
  <si>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</si>
  <si>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</si>
  <si>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</si>
  <si>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</si>
  <si>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</si>
  <si>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</si>
  <si>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</si>
  <si>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</si>
  <si>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</si>
  <si>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</si>
  <si>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</si>
  <si>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</si>
  <si>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</si>
  <si>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</si>
  <si>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</si>
  <si>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</si>
  <si>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2070112</t>
  </si>
  <si>
    <t>文化和旅游市场管理</t>
  </si>
  <si>
    <t>2070113</t>
  </si>
  <si>
    <t>旅游宣传</t>
  </si>
  <si>
    <t>2070199</t>
  </si>
  <si>
    <t>其他文化和旅游支出</t>
  </si>
  <si>
    <t>20706</t>
  </si>
  <si>
    <t>新闻出版电影</t>
  </si>
  <si>
    <t>2070607</t>
  </si>
  <si>
    <t>电影</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</si>
  <si>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</si>
  <si>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</si>
  <si>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</si>
  <si>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</si>
  <si>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</si>
  <si>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</si>
  <si>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</si>
  <si>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</si>
  <si>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</si>
  <si>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</si>
  <si>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</si>
  <si>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</si>
  <si>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</si>
  <si>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</si>
  <si>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</si>
  <si>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</si>
  <si>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</si>
  <si>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</si>
  <si>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</si>
  <si>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</si>
  <si>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</si>
  <si>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</si>
  <si>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</si>
  <si>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</si>
  <si>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</si>
  <si>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</si>
  <si>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</si>
  <si>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</si>
  <si>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</si>
  <si>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</si>
  <si>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</si>
  <si>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</si>
  <si>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</si>
  <si>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</si>
  <si>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</si>
  <si>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</si>
  <si>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</si>
  <si>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</si>
  <si>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</si>
  <si>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</si>
  <si>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</si>
  <si>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</si>
  <si>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</si>
  <si>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</si>
  <si>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</si>
  <si>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</si>
  <si>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</si>
  <si>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</si>
  <si>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</si>
  <si>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</si>
  <si>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</si>
  <si>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</si>
  <si>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</si>
  <si>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</si>
  <si>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</si>
  <si>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</si>
  <si>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</si>
  <si>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</si>
  <si>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</si>
  <si>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</si>
  <si>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</si>
  <si>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</si>
  <si>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</si>
  <si>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</si>
  <si>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</si>
  <si>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</si>
  <si>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</si>
  <si>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</si>
  <si>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</si>
  <si>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</si>
  <si>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</si>
  <si>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</si>
  <si>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</si>
  <si>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</si>
  <si>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</si>
  <si>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</si>
  <si>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</si>
  <si>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</si>
  <si>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</si>
  <si>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</si>
  <si>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</si>
  <si>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</si>
  <si>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</si>
  <si>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</si>
  <si>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</si>
  <si>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</si>
  <si>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</si>
  <si>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</si>
  <si>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</si>
  <si>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</si>
  <si>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</si>
  <si>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</si>
  <si>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</si>
  <si>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</si>
  <si>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</si>
  <si>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</si>
  <si>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</si>
  <si>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</si>
  <si>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</si>
  <si>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</si>
  <si>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</si>
  <si>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</si>
  <si>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</si>
  <si>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</si>
  <si>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533100210000000002367</t>
  </si>
  <si>
    <t>行政人员支出工资</t>
  </si>
  <si>
    <t>30101</t>
  </si>
  <si>
    <t>基本工资</t>
  </si>
  <si>
    <t>533100210000000002368</t>
  </si>
  <si>
    <t>事业人员支出工资</t>
  </si>
  <si>
    <t>30102</t>
  </si>
  <si>
    <t>津贴补贴</t>
  </si>
  <si>
    <t>533100231100001446796</t>
  </si>
  <si>
    <t>绩效奖励行政</t>
  </si>
  <si>
    <t>30103</t>
  </si>
  <si>
    <t>奖金</t>
  </si>
  <si>
    <t>30107</t>
  </si>
  <si>
    <t>绩效工资</t>
  </si>
  <si>
    <t>533100231100001446798</t>
  </si>
  <si>
    <t>绩效奖励事业</t>
  </si>
  <si>
    <t>533100210000000002369</t>
  </si>
  <si>
    <t>社会保障缴费</t>
  </si>
  <si>
    <t>30108</t>
  </si>
  <si>
    <t>机关事业单位基本养老保险缴费</t>
  </si>
  <si>
    <t>30110</t>
  </si>
  <si>
    <t>职工基本医疗保险缴费</t>
  </si>
  <si>
    <t>533100231100001083149</t>
  </si>
  <si>
    <t>退休公务员医疗费</t>
  </si>
  <si>
    <t>30111</t>
  </si>
  <si>
    <t>公务员医疗补助缴费</t>
  </si>
  <si>
    <t>30112</t>
  </si>
  <si>
    <t>其他社会保障缴费</t>
  </si>
  <si>
    <t>533100210000000002370</t>
  </si>
  <si>
    <t>30113</t>
  </si>
  <si>
    <t>533100251100003725049</t>
  </si>
  <si>
    <t>编外人员经费</t>
  </si>
  <si>
    <t>30199</t>
  </si>
  <si>
    <t>其他工资福利支出</t>
  </si>
  <si>
    <t>533100221100000331422</t>
  </si>
  <si>
    <t>公用经费安排的工会经费</t>
  </si>
  <si>
    <t>30228</t>
  </si>
  <si>
    <t>工会经费</t>
  </si>
  <si>
    <t>533100221100000331419</t>
  </si>
  <si>
    <t>公用经费安排的公车购置及运维费</t>
  </si>
  <si>
    <t>30231</t>
  </si>
  <si>
    <t>公务用车运行维护费</t>
  </si>
  <si>
    <t>533100210000000002392</t>
  </si>
  <si>
    <t>一般公用经费</t>
  </si>
  <si>
    <t>30229</t>
  </si>
  <si>
    <t>福利费</t>
  </si>
  <si>
    <t>30201</t>
  </si>
  <si>
    <t>办公费</t>
  </si>
  <si>
    <t>30207</t>
  </si>
  <si>
    <t>邮电费</t>
  </si>
  <si>
    <t>533100210000000002391</t>
  </si>
  <si>
    <t>退休公用经费</t>
  </si>
  <si>
    <t>533100231100001083142</t>
  </si>
  <si>
    <t>公务交通补贴（行政）</t>
  </si>
  <si>
    <t>30239</t>
  </si>
  <si>
    <t>其他交通费用</t>
  </si>
  <si>
    <t>533100241100002112033</t>
  </si>
  <si>
    <t>人员补助经费</t>
  </si>
  <si>
    <t>30305</t>
  </si>
  <si>
    <t>生活补助</t>
  </si>
  <si>
    <t>533100221100000331411</t>
  </si>
  <si>
    <t>非物质文化遗产传承人生活补助</t>
  </si>
  <si>
    <t>预算05-1表</t>
  </si>
  <si>
    <t>2025年部门项目支出预算表</t>
  </si>
  <si>
    <t>项目分类</t>
  </si>
  <si>
    <t>项目单位</t>
  </si>
  <si>
    <t>经济科目编码</t>
  </si>
  <si>
    <t>经济科目名称</t>
  </si>
  <si>
    <t>本年拨款</t>
  </si>
  <si>
    <t>其中：本次下达</t>
  </si>
  <si>
    <t>单位资金安排业务工作项目经费</t>
  </si>
  <si>
    <t>专项业务类</t>
  </si>
  <si>
    <t>533100231100001072798</t>
  </si>
  <si>
    <t>30204</t>
  </si>
  <si>
    <t>手续费</t>
  </si>
  <si>
    <t>30211</t>
  </si>
  <si>
    <t>差旅费</t>
  </si>
  <si>
    <t>30216</t>
  </si>
  <si>
    <t>培训费</t>
  </si>
  <si>
    <t>德宏州图书馆文化馆博物馆建设项目专项资金</t>
  </si>
  <si>
    <t>事业发展类</t>
  </si>
  <si>
    <t>533100231100001080325</t>
  </si>
  <si>
    <t>30905</t>
  </si>
  <si>
    <t>基础设施建设</t>
  </si>
  <si>
    <t>非税征管成本补助经费</t>
  </si>
  <si>
    <t>533100231100001068895</t>
  </si>
  <si>
    <t>文化市场综合行政执法专项经费</t>
  </si>
  <si>
    <t>533100210000000002573</t>
  </si>
  <si>
    <t>30218</t>
  </si>
  <si>
    <t>专用材料费</t>
  </si>
  <si>
    <t>30299</t>
  </si>
  <si>
    <t>其他商品和服务支出</t>
  </si>
  <si>
    <t>文旅产业高质量发展专项资金</t>
  </si>
  <si>
    <t>533100231100001076442</t>
  </si>
  <si>
    <t>30202</t>
  </si>
  <si>
    <t>印刷费</t>
  </si>
  <si>
    <t>30213</t>
  </si>
  <si>
    <t>维修（护）费</t>
  </si>
  <si>
    <t>30215</t>
  </si>
  <si>
    <t>会议费</t>
  </si>
  <si>
    <t>30227</t>
  </si>
  <si>
    <t>委托业务费</t>
  </si>
  <si>
    <t>30309</t>
  </si>
  <si>
    <t>奖励金</t>
  </si>
  <si>
    <t>31002</t>
  </si>
  <si>
    <t>办公设备购置</t>
  </si>
  <si>
    <t>31204</t>
  </si>
  <si>
    <t>费用补贴</t>
  </si>
  <si>
    <t>重点产业全产业链招商引资专班工作经费</t>
  </si>
  <si>
    <t>533100221100000937279</t>
  </si>
  <si>
    <t>30217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</si>
  <si>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</si>
  <si>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</si>
  <si>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</si>
  <si>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</si>
  <si>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</si>
  <si>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</si>
  <si>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</si>
  <si>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</si>
  <si>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</si>
  <si>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</si>
  <si>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</si>
  <si>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</si>
  <si>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按照州财政局预算编制要求，单位的自有资金要全部纳入预算编制，2025年完成省级安排的专项培训、完成上海宣传招商推介工作及单位安排的其他业务工作。</t>
  </si>
  <si>
    <t>产出指标</t>
  </si>
  <si>
    <t>数量指标</t>
  </si>
  <si>
    <t>上海宣传招商推介</t>
  </si>
  <si>
    <t>&gt;=</t>
  </si>
  <si>
    <t>次</t>
  </si>
  <si>
    <t>定量指标</t>
  </si>
  <si>
    <t>反映宣传招商推介情况。</t>
  </si>
  <si>
    <t>开展专项培训</t>
  </si>
  <si>
    <t>=</t>
  </si>
  <si>
    <t>1次</t>
  </si>
  <si>
    <t>反映开展专项培训的次数。</t>
  </si>
  <si>
    <t>质量指标</t>
  </si>
  <si>
    <t>资金使用准确率</t>
  </si>
  <si>
    <t>90</t>
  </si>
  <si>
    <t>%</t>
  </si>
  <si>
    <t>反映资金使用的准确情况。资金使用准确率=使用数/预算数*100%</t>
  </si>
  <si>
    <t>培训出席率</t>
  </si>
  <si>
    <t>反映培训活动参与人员出席情况。</t>
  </si>
  <si>
    <t>时效指标</t>
  </si>
  <si>
    <t>宣传招商推介开展及时性</t>
  </si>
  <si>
    <t>及时</t>
  </si>
  <si>
    <t>反映宣传招商推介开展及时性。宣传招商推介开展及时性=完成工作时间/计划完成工作时间*100%</t>
  </si>
  <si>
    <t>成本指标</t>
  </si>
  <si>
    <t>经济成本指标</t>
  </si>
  <si>
    <t>&lt;=</t>
  </si>
  <si>
    <t>预算批复数</t>
  </si>
  <si>
    <t>元</t>
  </si>
  <si>
    <t>反映经济成本指标小于等于预算批复数</t>
  </si>
  <si>
    <t>效益指标</t>
  </si>
  <si>
    <t>可持续影响</t>
  </si>
  <si>
    <t>中华优秀传统文化传承</t>
  </si>
  <si>
    <t>有效促进</t>
  </si>
  <si>
    <t>定性指标</t>
  </si>
  <si>
    <t>反映中华优秀传统文化传承促进情况。</t>
  </si>
  <si>
    <t>满意度指标</t>
  </si>
  <si>
    <t>服务对象满意度</t>
  </si>
  <si>
    <t>培训人员满意度</t>
  </si>
  <si>
    <t>反映培训人员的满意度情况。</t>
  </si>
  <si>
    <t xml:space="preserve">2025年根据年初计划安排完成：综合行政执法人员培训、法律法规宣传、市场监管、县市督导检查、文化旅游假日市场暗访检查、执法办案、行政执法制式服装和标志采购、移动执法设备终端采购、文化市场执法办公设备采购等方面开展工作。
</t>
  </si>
  <si>
    <t>全年检查经营单位数量</t>
  </si>
  <si>
    <t>1300</t>
  </si>
  <si>
    <t>家</t>
  </si>
  <si>
    <t>反映全年开展行政执法检查的情况。</t>
  </si>
  <si>
    <t>全州出动执法人员人次</t>
  </si>
  <si>
    <t>2800</t>
  </si>
  <si>
    <t>人次</t>
  </si>
  <si>
    <t>反映全年出动执法人员执法人次情况。</t>
  </si>
  <si>
    <t>组织执法人员培训次数</t>
  </si>
  <si>
    <t>反映组织执法人员培训的情况。</t>
  </si>
  <si>
    <t>案件办结率</t>
  </si>
  <si>
    <t>98</t>
  </si>
  <si>
    <t>反映执法检查案件的办结情况。案件办结率=案件办结件数/受理案件数*100%</t>
  </si>
  <si>
    <t>文化旅游综合执法投诉率</t>
  </si>
  <si>
    <t>反映文化旅游综合行政执法的投诉情况。</t>
  </si>
  <si>
    <t>日常巡查及时性</t>
  </si>
  <si>
    <t>反映日常巡查及时性。日常巡查及时性=完成工作时间/应完成工作时间*100%。</t>
  </si>
  <si>
    <t>反映经济成本指标小于等于预算批复数。</t>
  </si>
  <si>
    <t>社会效益</t>
  </si>
  <si>
    <t>维护社会文化秩序</t>
  </si>
  <si>
    <t>有效维护</t>
  </si>
  <si>
    <t>反映维护社会文化秩序有效维护情况。</t>
  </si>
  <si>
    <t>群众满意度</t>
  </si>
  <si>
    <t>反映群众对执法的满意度情况。</t>
  </si>
  <si>
    <t>2024年，围绕策划谋划包装一批前期大项目、好项目的目标，完成外出招商任务，组织小而精的专场招商引资活动，邀请国内知名企业到德宏考察调研洽谈。</t>
  </si>
  <si>
    <t>外出招商次数</t>
  </si>
  <si>
    <t>反映文旅年内的招商情况。</t>
  </si>
  <si>
    <t>开展招商专场活动次数</t>
  </si>
  <si>
    <t>反映2023年开展招商专场活动的情况。</t>
  </si>
  <si>
    <t>招商引资成功率</t>
  </si>
  <si>
    <t>反映招商引资的情况。招商引资成功率=签订意向合同和实际合同数/计划招商数*100%</t>
  </si>
  <si>
    <t>招商工作任务完成及时率</t>
  </si>
  <si>
    <t>反映招商工作的任务完成情况。招商工作任务完成及时率=实际完成招商任务数/应招商工作任务数*100%。</t>
  </si>
  <si>
    <t>经济效益</t>
  </si>
  <si>
    <t>招商引资金额</t>
  </si>
  <si>
    <t>50</t>
  </si>
  <si>
    <t>万元</t>
  </si>
  <si>
    <t>反应招商引资成功的投资金额。</t>
  </si>
  <si>
    <t>促进地区经济发展</t>
  </si>
  <si>
    <t>促进</t>
  </si>
  <si>
    <t>反映是否促进经济发展成果。</t>
  </si>
  <si>
    <t>95</t>
  </si>
  <si>
    <t>反映招商过程中企业的满意度情况.</t>
  </si>
  <si>
    <t>根据德宏城乡投资开发有限公司提供2024年德宏州文化馆图书馆博物馆建设项目贷款余额完成2025年项目付息支出。</t>
  </si>
  <si>
    <t>足额偿本付息比例</t>
  </si>
  <si>
    <t>100</t>
  </si>
  <si>
    <t>反映偿还三馆贷款本金和利息的情况。</t>
  </si>
  <si>
    <t>偿债逾期情况出现率</t>
  </si>
  <si>
    <t>反映项目单位偿债逾期的情况。偿债逾期率=期末逾期贷款余额/期末贷款总余额*100%。</t>
  </si>
  <si>
    <t>按时偿还贷款利息率</t>
  </si>
  <si>
    <t>反映按时偿还三馆贷款的时间。按时偿还贷款利息率=按时偿还贷款数/计划偿还贷款数*100%。</t>
  </si>
  <si>
    <t>经济成本指标小于等于预算批复数</t>
  </si>
  <si>
    <t>场馆服务人次</t>
  </si>
  <si>
    <t>万人次</t>
  </si>
  <si>
    <t>公共文化设施包含：博物馆、图书馆、文化馆、美术馆场所等。</t>
  </si>
  <si>
    <t>场馆（设备、设施）完好率</t>
  </si>
  <si>
    <t>反映场馆（设备、设施）完好情况。</t>
  </si>
  <si>
    <t>反映群众对三馆建设的满意程度。群众满意度=满意人数/被调查人数*100%。</t>
  </si>
  <si>
    <t>按照《德宏州人民政府办公室关于印发德宏州州级非税收入统筹管理使用暂行管理办法》（德政办发【2019】66号），将非税收入纳入预算编制，德宏州文化和旅游局2025年罚没收入返还用于弥补公用经费不足，解决弥补职工健康体检的部分缺口资金。</t>
  </si>
  <si>
    <t>经费保障人数</t>
  </si>
  <si>
    <t>43</t>
  </si>
  <si>
    <t>人</t>
  </si>
  <si>
    <t>反映经费用于保障人员的数量。</t>
  </si>
  <si>
    <t>经费使用准确率</t>
  </si>
  <si>
    <t>反映经费使用的准确性情况。经费使用准确率=准确使用经费数/预算经费数*100%。</t>
  </si>
  <si>
    <t>工作任务完成及时率</t>
  </si>
  <si>
    <t>反映工作任务完成的及时性。工作任务及时率=工作完成时间/应完成时间*100%。</t>
  </si>
  <si>
    <t>基层工会影响率</t>
  </si>
  <si>
    <t>逐年提升</t>
  </si>
  <si>
    <t>上升</t>
  </si>
  <si>
    <t>反映基层工会保障职工权益的影响情况。</t>
  </si>
  <si>
    <t>职工满意度</t>
  </si>
  <si>
    <t>反映单位职工的满意情况。</t>
  </si>
  <si>
    <t>1.宣推引流。通过展览展会、市场营销、媒体合作、主题宣传活动、国际性宣传营销等方式开展工作。
2.文旅活动。围绕“有一种叫云南的生活”品牌，结合目瑙纵歌节，组织开展云南省舞蹈大家跳启动仪式暨民族团结进步大舞台德宏交流展演活动。
3.资源普查。按照《旅游资源分类、调查与评价》，对全州地文景观、水域景观、生物景观、天象与气候景观、建筑与设施、历史遗迹、旅游购品、人文活动等8大主类、26个亚类、132个基本类型的旅游资源开展普查，并建立文旅资源数据库。协调开展文物（含革命文物）、非遗等文化资源的普查，重点对文博场馆藏品、传统器乐乐种、非遗、文物4类文化资源进行普查和调查。根据《中华人民共和国政府采购法》等有关法律法规的规定，进行竞争性磋商采购推动实施项目。
4.品牌创建。对2024年成功创建为国家级旅游度假区，国家3A级旅游景区，等级旅游民宿的文旅品牌给予奖补，对2024年文化和娱乐业纳限企业进行奖补。
5.引客入德。对引流游客到德宏的组织机构给予专项补助。
6.美食德宏。围绕美食街区、美食城、美食小程序开发等，对年度美食品牌进行评选奖补；培育康养美食产业，用于医食疗养方向（药膳）研究。
7.文旅项目。谋划包装5个重大项目，完成规划、可研等前期工作；对年度完成旅游业固定资产投资1亿元以上的文旅项目（不含土地款，入文旅库）进行奖补；对民宿新建、提升改造进行奖补。
8.其他工作：落实省州重点工作任务和重点文旅项目，举办其他文旅活动等。</t>
  </si>
  <si>
    <t>外出宣传推介招商次数</t>
  </si>
  <si>
    <t>反映外出宣传推介招商的情况。</t>
  </si>
  <si>
    <t>旅游总人数同比增长率</t>
  </si>
  <si>
    <t>反映全年实现旅游人数的增长情况。</t>
  </si>
  <si>
    <t>美食品牌评选任务完成率</t>
  </si>
  <si>
    <t>反映美食品牌评选工作任务的完成情况。美食品牌评选任务完成率=实际工作完成数/计划完成工作数量*100%。</t>
  </si>
  <si>
    <t>文化宣推活动完成率</t>
  </si>
  <si>
    <t>反映文化宣推活动完成率的完成情况。文化宣推活动完成率=实际完成数/计划完成数量*100%。</t>
  </si>
  <si>
    <t>品牌创建奖补工作完成率</t>
  </si>
  <si>
    <t>反映旅游民宿、旅游景区创建奖补工作的完成情况。品牌创建奖补工作完成率=实际完成数/计划完成数量*100%。</t>
  </si>
  <si>
    <t>资源普查项目完成率</t>
  </si>
  <si>
    <t>反映资源普查项目的完成情况。资源普查项目完成率=实际完成数/计划完成数量*100%。</t>
  </si>
  <si>
    <t>奖补资金兑付准确率</t>
  </si>
  <si>
    <t>反映奖补资金的兑付完成情况。奖补资金兑付准确率=实际兑付数/计划兑付数*100%。</t>
  </si>
  <si>
    <t>奖补资金兑付及时率</t>
  </si>
  <si>
    <t>反映兑付奖补企业资金的时间。兑付及时率=按时兑付企业数/应兑付企业数*100%。</t>
  </si>
  <si>
    <t>旅游总收入同比增长率</t>
  </si>
  <si>
    <t>反映实现旅游总收入的同比增长情况。</t>
  </si>
  <si>
    <t>德宏文旅公众号影响率</t>
  </si>
  <si>
    <t>逐年上升</t>
  </si>
  <si>
    <t>反映德宏文旅公众号新媒体的影响情况。</t>
  </si>
  <si>
    <t>奖补政策知晓率</t>
  </si>
  <si>
    <t>反映企业对奖补政策的知晓情况。奖补政策知晓率=知晓人数/实际调查人数*100%</t>
  </si>
  <si>
    <t>“彰文兴旅”对德宏的影响率</t>
  </si>
  <si>
    <t>反映“彰文兴旅”对德宏的影响情况。</t>
  </si>
  <si>
    <t>游客满意度</t>
  </si>
  <si>
    <t>85</t>
  </si>
  <si>
    <t>反映游客的满意度情况</t>
  </si>
  <si>
    <t>预算06表</t>
  </si>
  <si>
    <t>政府性基金预算支出预算表</t>
  </si>
  <si>
    <t>单位名称：德宏傣族景颇族自治州残疾人联合会</t>
  </si>
  <si>
    <t>本年政府性基金预算支出</t>
  </si>
  <si>
    <t>合  计</t>
  </si>
  <si>
    <t>注：本部门本年度无此预算。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</si>
  <si>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</si>
  <si>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</si>
  <si>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</si>
  <si>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</si>
  <si>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</si>
  <si>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</si>
  <si>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</si>
  <si>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</si>
  <si>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</si>
  <si>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</si>
  <si>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</si>
  <si>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</si>
  <si>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车辆保险</t>
  </si>
  <si>
    <t>机动车保险服务</t>
  </si>
  <si>
    <t>年</t>
  </si>
  <si>
    <t>四普设备购置</t>
  </si>
  <si>
    <t>便携式计算机</t>
  </si>
  <si>
    <t>批</t>
  </si>
  <si>
    <t>业务用设备购置</t>
  </si>
  <si>
    <t>复印机</t>
  </si>
  <si>
    <t>台</t>
  </si>
  <si>
    <t>德宏州文旅资源普查</t>
  </si>
  <si>
    <t>普查服务</t>
  </si>
  <si>
    <t>预算08表</t>
  </si>
  <si>
    <t>政府购买服务项目</t>
  </si>
  <si>
    <t>政府购买服务目录</t>
  </si>
  <si>
    <t>A1602 行业调查与处置服务</t>
  </si>
  <si>
    <t>预算09-1表</t>
  </si>
  <si>
    <t>单位名称（项目）</t>
  </si>
  <si>
    <t>地区</t>
  </si>
  <si>
    <t>政府性基金</t>
  </si>
  <si>
    <t>芒市</t>
  </si>
  <si>
    <t>梁河</t>
  </si>
  <si>
    <t>盈江</t>
  </si>
  <si>
    <t>陇川</t>
  </si>
  <si>
    <t>瑞丽</t>
  </si>
  <si>
    <t>预算09-2表</t>
  </si>
  <si>
    <t>德宏州2025年公共图书馆、美术馆、文化馆（站）免费开放补助资金州级财政配套部分。用于支持政府举办并由文化和旅游主管部门管理的地市级和县级公共图书馆、美术馆、文化馆、乡镇（街道）综合文化站（中心）免费开展基本公共文化服务。德宏州分担部分由州与县（市）分档分担，第一档为芒市、盈江县、瑞丽市3个县市，州级分担30%；第二档为陇川县，州级分担40%；第三档为梁河县，州级分担50%。</t>
  </si>
  <si>
    <t>全年场馆免费开放服务人次</t>
  </si>
  <si>
    <t>45</t>
  </si>
  <si>
    <t>反映全州三馆全年免费开放统计参观人次</t>
  </si>
  <si>
    <t>全年免费开放天数</t>
  </si>
  <si>
    <t>250</t>
  </si>
  <si>
    <t>天</t>
  </si>
  <si>
    <t>反映全年免费开放的时间。</t>
  </si>
  <si>
    <t>群众参与文化活动积极性</t>
  </si>
  <si>
    <t>反应群众参与公共文化服务的情况。</t>
  </si>
  <si>
    <t>反应公共服务对象的满意情况。</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</si>
  <si>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</si>
  <si>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</si>
  <si>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</si>
  <si>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</si>
  <si>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</si>
  <si>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</si>
  <si>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</si>
  <si>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</si>
  <si>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</si>
  <si>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</si>
  <si>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</si>
  <si>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</si>
  <si>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</si>
  <si>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</si>
  <si>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</si>
  <si>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323 事业发展类</t>
  </si>
  <si>
    <t>德宏州地方配套公共图书馆美术馆文化馆（站）免开专项资金</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</si>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</sst>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8" fontId="1" fillId="0" borderId="4" xfId="54" applyBorder="1" applyProtection="1">
      <alignment horizontal="right" vertical="center"/>
      <protection locked="0"/>
    </xf>
    <xf numFmtId="0" fontId="0" fillId="0" borderId="0" xfId="0" applyBorder="1" applyAlignment="1">
      <alignment horizontal="center"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2" sqref="F12"/>
    </sheetView>
  </sheetViews>
  <sheetFormatPr defaultColWidth="10.2857142857143" defaultRowHeight="15" customHeight="1" outlineLevelCol="3"/>
  <cols>
    <col min="1" max="4" width="33.2857142857143" customWidth="1"/>
  </cols>
  <sheetData>
    <row r="1" ht="18.75" customHeight="1" spans="1:4">
      <c r="A1" s="168"/>
      <c r="B1" s="168"/>
      <c r="C1" s="168"/>
      <c r="D1" s="169" t="s">
        <v>0</v>
      </c>
    </row>
    <row r="2" ht="42" customHeight="1" spans="1:4">
      <c r="A2" s="170" t="str">
        <f>"2025"&amp;"年部门财务收支预算总表"</f>
        <v>2025年部门财务收支预算总表</v>
      </c>
      <c r="B2" s="170"/>
      <c r="C2" s="170"/>
      <c r="D2" s="170"/>
    </row>
    <row r="3" ht="18.75" customHeight="1" spans="1:4">
      <c r="A3" s="126" t="str">
        <f>"单位名称："&amp;"德宏傣族景颇族自治州文化和旅游局"</f>
        <v>单位名称：德宏傣族景颇族自治州文化和旅游局</v>
      </c>
      <c r="B3" s="126"/>
      <c r="C3" s="127"/>
      <c r="D3" s="171" t="s">
        <v>1</v>
      </c>
    </row>
    <row r="4" ht="18.75" customHeight="1" spans="1:4">
      <c r="A4" s="127" t="s">
        <v>2</v>
      </c>
      <c r="B4" s="127"/>
      <c r="C4" s="127" t="s">
        <v>3</v>
      </c>
      <c r="D4" s="127"/>
    </row>
    <row r="5" ht="18.75" customHeight="1" spans="1:4">
      <c r="A5" s="127" t="s">
        <v>4</v>
      </c>
      <c r="B5" s="127" t="s">
        <v>5</v>
      </c>
      <c r="C5" s="127" t="s">
        <v>6</v>
      </c>
      <c r="D5" s="127" t="s">
        <v>5</v>
      </c>
    </row>
    <row r="6" ht="18.75" customHeight="1" spans="1:4">
      <c r="A6" s="126" t="s">
        <v>7</v>
      </c>
      <c r="B6" s="128">
        <v>31173205.43</v>
      </c>
      <c r="C6" s="126" t="str">
        <f>"一"&amp;"、"&amp;"文化旅游体育与传媒支出"</f>
        <v>一、文化旅游体育与传媒支出</v>
      </c>
      <c r="D6" s="128">
        <v>29308017.2</v>
      </c>
    </row>
    <row r="7" ht="18.75" customHeight="1" spans="1:4">
      <c r="A7" s="126" t="s">
        <v>8</v>
      </c>
      <c r="B7" s="128"/>
      <c r="C7" s="126" t="str">
        <f>"二"&amp;"、"&amp;"社会保障和就业支出"</f>
        <v>二、社会保障和就业支出</v>
      </c>
      <c r="D7" s="128">
        <v>859723.51</v>
      </c>
    </row>
    <row r="8" ht="18.75" customHeight="1" spans="1:4">
      <c r="A8" s="126" t="s">
        <v>9</v>
      </c>
      <c r="B8" s="128"/>
      <c r="C8" s="126" t="str">
        <f>"三"&amp;"、"&amp;"卫生健康支出"</f>
        <v>三、卫生健康支出</v>
      </c>
      <c r="D8" s="128">
        <v>616688.68</v>
      </c>
    </row>
    <row r="9" ht="18.75" customHeight="1" spans="1:4">
      <c r="A9" s="126" t="s">
        <v>10</v>
      </c>
      <c r="B9" s="128"/>
      <c r="C9" s="126" t="str">
        <f>"四"&amp;"、"&amp;"住房保障支出"</f>
        <v>四、住房保障支出</v>
      </c>
      <c r="D9" s="128">
        <v>591776.04</v>
      </c>
    </row>
    <row r="10" ht="18.75" customHeight="1" spans="1:4">
      <c r="A10" s="126" t="s">
        <v>11</v>
      </c>
      <c r="B10" s="128">
        <v>203000</v>
      </c>
      <c r="C10" s="126"/>
      <c r="D10" s="128"/>
    </row>
    <row r="11" ht="18.75" customHeight="1" spans="1:4">
      <c r="A11" s="126" t="s">
        <v>12</v>
      </c>
      <c r="B11" s="128"/>
      <c r="C11" s="126"/>
      <c r="D11" s="128"/>
    </row>
    <row r="12" ht="18.75" customHeight="1" spans="1:4">
      <c r="A12" s="126" t="s">
        <v>13</v>
      </c>
      <c r="B12" s="128"/>
      <c r="C12" s="126"/>
      <c r="D12" s="128"/>
    </row>
    <row r="13" ht="18.75" customHeight="1" spans="1:4">
      <c r="A13" s="126" t="s">
        <v>14</v>
      </c>
      <c r="B13" s="128"/>
      <c r="C13" s="126"/>
      <c r="D13" s="128"/>
    </row>
    <row r="14" ht="18.75" customHeight="1" spans="1:4">
      <c r="A14" s="126" t="s">
        <v>15</v>
      </c>
      <c r="B14" s="128"/>
      <c r="C14" s="126"/>
      <c r="D14" s="128"/>
    </row>
    <row r="15" ht="18.75" customHeight="1" spans="1:4">
      <c r="A15" s="126" t="s">
        <v>16</v>
      </c>
      <c r="B15" s="128">
        <v>203000</v>
      </c>
      <c r="C15" s="126"/>
      <c r="D15" s="128"/>
    </row>
    <row r="16" ht="18.75" customHeight="1" spans="1:4">
      <c r="A16" s="126"/>
      <c r="B16" s="128"/>
      <c r="C16" s="126"/>
      <c r="D16" s="128"/>
    </row>
    <row r="17" ht="18.75" customHeight="1" spans="1:4">
      <c r="A17" s="126"/>
      <c r="B17" s="128"/>
      <c r="C17" s="126"/>
      <c r="D17" s="128"/>
    </row>
    <row r="18" ht="18.75" customHeight="1" spans="1:4">
      <c r="A18" s="126"/>
      <c r="B18" s="128"/>
      <c r="C18" s="126"/>
      <c r="D18" s="128"/>
    </row>
    <row r="19" ht="18.75" customHeight="1" spans="1:4">
      <c r="A19" s="126"/>
      <c r="B19" s="128"/>
      <c r="C19" s="126"/>
      <c r="D19" s="128"/>
    </row>
    <row r="20" ht="18.75" customHeight="1" spans="1:4">
      <c r="A20" s="126"/>
      <c r="B20" s="128"/>
      <c r="C20" s="126"/>
      <c r="D20" s="128"/>
    </row>
    <row r="21" ht="18.75" customHeight="1" spans="1:4">
      <c r="A21" s="126"/>
      <c r="B21" s="128"/>
      <c r="C21" s="126"/>
      <c r="D21" s="128"/>
    </row>
    <row r="22" ht="18.75" customHeight="1" spans="1:4">
      <c r="A22" s="126"/>
      <c r="B22" s="128"/>
      <c r="C22" s="126"/>
      <c r="D22" s="128"/>
    </row>
    <row r="23" ht="18.75" customHeight="1" spans="1:4">
      <c r="A23" s="126"/>
      <c r="B23" s="128"/>
      <c r="C23" s="126"/>
      <c r="D23" s="128"/>
    </row>
    <row r="24" ht="18.75" customHeight="1" spans="1:4">
      <c r="A24" s="126"/>
      <c r="B24" s="128"/>
      <c r="C24" s="126"/>
      <c r="D24" s="128"/>
    </row>
    <row r="25" ht="18.75" customHeight="1" spans="1:4">
      <c r="A25" s="126"/>
      <c r="B25" s="128"/>
      <c r="C25" s="126"/>
      <c r="D25" s="128"/>
    </row>
    <row r="26" ht="18.75" customHeight="1" spans="1:4">
      <c r="A26" s="126"/>
      <c r="B26" s="128"/>
      <c r="C26" s="126"/>
      <c r="D26" s="128"/>
    </row>
    <row r="27" ht="18.75" customHeight="1" spans="1:4">
      <c r="A27" s="126"/>
      <c r="B27" s="128"/>
      <c r="C27" s="126"/>
      <c r="D27" s="128"/>
    </row>
    <row r="28" ht="18.75" customHeight="1" spans="1:4">
      <c r="A28" s="126"/>
      <c r="B28" s="128"/>
      <c r="C28" s="126"/>
      <c r="D28" s="128"/>
    </row>
    <row r="29" ht="18.75" customHeight="1" spans="1:4">
      <c r="A29" s="126"/>
      <c r="B29" s="128"/>
      <c r="C29" s="126"/>
      <c r="D29" s="128"/>
    </row>
    <row r="30" ht="18.75" customHeight="1" spans="1:4">
      <c r="A30" s="126"/>
      <c r="B30" s="128"/>
      <c r="C30" s="126"/>
      <c r="D30" s="128"/>
    </row>
    <row r="31" ht="18.75" customHeight="1" spans="1:4">
      <c r="A31" s="126"/>
      <c r="B31" s="128"/>
      <c r="C31" s="126"/>
      <c r="D31" s="128"/>
    </row>
    <row r="32" ht="18.75" customHeight="1" spans="1:4">
      <c r="A32" s="126" t="s">
        <v>17</v>
      </c>
      <c r="B32" s="128">
        <v>31376205.43</v>
      </c>
      <c r="C32" s="126" t="s">
        <v>18</v>
      </c>
      <c r="D32" s="128">
        <v>31376205.43</v>
      </c>
    </row>
    <row r="33" ht="18.75" customHeight="1" spans="1:4">
      <c r="A33" s="126" t="s">
        <v>19</v>
      </c>
      <c r="B33" s="128"/>
      <c r="C33" s="126" t="s">
        <v>20</v>
      </c>
      <c r="D33" s="128"/>
    </row>
    <row r="34" ht="18.75" customHeight="1" spans="1:4">
      <c r="A34" s="126" t="s">
        <v>21</v>
      </c>
      <c r="B34" s="128"/>
      <c r="C34" s="126" t="s">
        <v>21</v>
      </c>
      <c r="D34" s="128"/>
    </row>
    <row r="35" ht="18.75" customHeight="1" spans="1:4">
      <c r="A35" s="126" t="s">
        <v>22</v>
      </c>
      <c r="B35" s="128"/>
      <c r="C35" s="126" t="s">
        <v>23</v>
      </c>
      <c r="D35" s="128"/>
    </row>
    <row r="36" ht="18.75" customHeight="1" spans="1:4">
      <c r="A36" s="126" t="s">
        <v>24</v>
      </c>
      <c r="B36" s="128">
        <v>31376205.43</v>
      </c>
      <c r="C36" s="126" t="s">
        <v>25</v>
      </c>
      <c r="D36" s="128">
        <v>31376205.43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B10"/>
    </sheetView>
  </sheetViews>
  <sheetFormatPr defaultColWidth="9.14285714285714" defaultRowHeight="14.25" customHeight="1" outlineLevelCol="5"/>
  <cols>
    <col min="1" max="6" width="24.3428571428571" customWidth="1"/>
  </cols>
  <sheetData>
    <row r="1" ht="12" customHeight="1" spans="1:6">
      <c r="A1" s="105">
        <v>1</v>
      </c>
      <c r="B1" s="106">
        <v>0</v>
      </c>
      <c r="C1" s="105">
        <v>1</v>
      </c>
      <c r="D1" s="86"/>
      <c r="E1" s="86"/>
      <c r="F1" s="104" t="s">
        <v>459</v>
      </c>
    </row>
    <row r="2" ht="26.25" customHeight="1" spans="1:6">
      <c r="A2" s="107" t="str">
        <f>"2025"&amp;"年部门政府性基金预算支出预算表"</f>
        <v>2025年部门政府性基金预算支出预算表</v>
      </c>
      <c r="B2" s="107" t="s">
        <v>460</v>
      </c>
      <c r="C2" s="108"/>
      <c r="D2" s="109"/>
      <c r="E2" s="109"/>
      <c r="F2" s="109"/>
    </row>
    <row r="3" ht="13.5" customHeight="1" spans="1:6">
      <c r="A3" s="110" t="str">
        <f>"单位名称："&amp;"德宏傣族景颇族自治州文化和旅游局"</f>
        <v>单位名称：德宏傣族景颇族自治州文化和旅游局</v>
      </c>
      <c r="B3" s="110" t="s">
        <v>461</v>
      </c>
      <c r="C3" s="111"/>
      <c r="D3" s="86"/>
      <c r="E3" s="86"/>
      <c r="F3" s="104" t="s">
        <v>1</v>
      </c>
    </row>
    <row r="4" ht="19.5" customHeight="1" spans="1:6">
      <c r="A4" s="61" t="s">
        <v>171</v>
      </c>
      <c r="B4" s="112" t="s">
        <v>48</v>
      </c>
      <c r="C4" s="61" t="s">
        <v>49</v>
      </c>
      <c r="D4" s="35" t="s">
        <v>462</v>
      </c>
      <c r="E4" s="35"/>
      <c r="F4" s="35"/>
    </row>
    <row r="5" ht="18.55" customHeight="1" spans="1:6">
      <c r="A5" s="61"/>
      <c r="B5" s="112"/>
      <c r="C5" s="61"/>
      <c r="D5" s="35" t="s">
        <v>30</v>
      </c>
      <c r="E5" s="35" t="s">
        <v>52</v>
      </c>
      <c r="F5" s="35" t="s">
        <v>53</v>
      </c>
    </row>
    <row r="6" ht="20.25" customHeight="1" spans="1:6">
      <c r="A6" s="61">
        <v>1</v>
      </c>
      <c r="B6" s="113" t="s">
        <v>60</v>
      </c>
      <c r="C6" s="113" t="s">
        <v>61</v>
      </c>
      <c r="D6" s="113" t="s">
        <v>62</v>
      </c>
      <c r="E6" s="113" t="s">
        <v>63</v>
      </c>
      <c r="F6" s="113" t="s">
        <v>64</v>
      </c>
    </row>
    <row r="7" ht="30" customHeight="1" spans="1:6">
      <c r="A7" s="33"/>
      <c r="B7" s="112"/>
      <c r="C7" s="33"/>
      <c r="D7" s="114"/>
      <c r="E7" s="115"/>
      <c r="F7" s="115"/>
    </row>
    <row r="8" ht="30" customHeight="1" spans="1:6">
      <c r="A8" s="22"/>
      <c r="B8" s="22"/>
      <c r="C8" s="22"/>
      <c r="D8" s="114"/>
      <c r="E8" s="115"/>
      <c r="F8" s="115"/>
    </row>
    <row r="9" ht="30" customHeight="1" spans="1:6">
      <c r="A9" s="116" t="s">
        <v>463</v>
      </c>
      <c r="B9" s="116" t="s">
        <v>463</v>
      </c>
      <c r="C9" s="20" t="s">
        <v>463</v>
      </c>
      <c r="D9" s="114"/>
      <c r="E9" s="115"/>
      <c r="F9" s="115"/>
    </row>
    <row r="10" customHeight="1" spans="1:2">
      <c r="A10" s="41" t="s">
        <v>464</v>
      </c>
      <c r="B10" s="41"/>
    </row>
  </sheetData>
  <mergeCells count="8">
    <mergeCell ref="A2:F2"/>
    <mergeCell ref="A3:C3"/>
    <mergeCell ref="D4:F4"/>
    <mergeCell ref="A9:C9"/>
    <mergeCell ref="A10:B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topLeftCell="A5" workbookViewId="0">
      <selection activeCell="G12" sqref="G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66"/>
      <c r="P1" s="66"/>
      <c r="Q1" s="45" t="s">
        <v>465</v>
      </c>
    </row>
    <row r="2" ht="27.75" customHeight="1" spans="1:17">
      <c r="A2" s="46" t="str">
        <f>"2025"&amp;"年部门政府采购预算表"</f>
        <v>2025年部门政府采购预算表</v>
      </c>
      <c r="B2" s="29"/>
      <c r="C2" s="29"/>
      <c r="D2" s="29"/>
      <c r="E2" s="29"/>
      <c r="F2" s="29"/>
      <c r="G2" s="29"/>
      <c r="H2" s="29"/>
      <c r="I2" s="29"/>
      <c r="J2" s="29"/>
      <c r="K2" s="59"/>
      <c r="L2" s="29"/>
      <c r="M2" s="29"/>
      <c r="N2" s="29"/>
      <c r="O2" s="59"/>
      <c r="P2" s="59"/>
      <c r="Q2" s="29"/>
    </row>
    <row r="3" ht="18.75" customHeight="1" spans="1:17">
      <c r="A3" s="47" t="str">
        <f>"单位名称："&amp;"德宏傣族景颇族自治州文化和旅游局"</f>
        <v>单位名称：德宏傣族景颇族自治州文化和旅游局</v>
      </c>
      <c r="B3" s="32"/>
      <c r="C3" s="32"/>
      <c r="D3" s="32"/>
      <c r="E3" s="32"/>
      <c r="F3" s="32"/>
      <c r="G3" s="32"/>
      <c r="H3" s="32"/>
      <c r="I3" s="32"/>
      <c r="J3" s="32"/>
      <c r="K3" s="1"/>
      <c r="L3" s="1"/>
      <c r="M3" s="1"/>
      <c r="N3" s="1"/>
      <c r="O3" s="96"/>
      <c r="P3" s="96"/>
      <c r="Q3" s="104" t="s">
        <v>27</v>
      </c>
    </row>
    <row r="4" ht="15.75" customHeight="1" spans="1:17">
      <c r="A4" s="11" t="s">
        <v>466</v>
      </c>
      <c r="B4" s="87" t="s">
        <v>467</v>
      </c>
      <c r="C4" s="87" t="s">
        <v>468</v>
      </c>
      <c r="D4" s="87" t="s">
        <v>469</v>
      </c>
      <c r="E4" s="87" t="s">
        <v>470</v>
      </c>
      <c r="F4" s="87" t="s">
        <v>471</v>
      </c>
      <c r="G4" s="50" t="s">
        <v>178</v>
      </c>
      <c r="H4" s="50"/>
      <c r="I4" s="50"/>
      <c r="J4" s="50"/>
      <c r="K4" s="97"/>
      <c r="L4" s="50"/>
      <c r="M4" s="50"/>
      <c r="N4" s="50"/>
      <c r="O4" s="98"/>
      <c r="P4" s="97"/>
      <c r="Q4" s="51"/>
    </row>
    <row r="5" ht="17.25" customHeight="1" spans="1:17">
      <c r="A5" s="16"/>
      <c r="B5" s="88"/>
      <c r="C5" s="88"/>
      <c r="D5" s="88"/>
      <c r="E5" s="88"/>
      <c r="F5" s="88"/>
      <c r="G5" s="88" t="s">
        <v>30</v>
      </c>
      <c r="H5" s="88" t="s">
        <v>34</v>
      </c>
      <c r="I5" s="88" t="s">
        <v>472</v>
      </c>
      <c r="J5" s="88" t="s">
        <v>473</v>
      </c>
      <c r="K5" s="99" t="s">
        <v>474</v>
      </c>
      <c r="L5" s="100" t="s">
        <v>475</v>
      </c>
      <c r="M5" s="100"/>
      <c r="N5" s="100"/>
      <c r="O5" s="101"/>
      <c r="P5" s="102"/>
      <c r="Q5" s="76"/>
    </row>
    <row r="6" ht="54" customHeight="1" spans="1:17">
      <c r="A6" s="18"/>
      <c r="B6" s="76"/>
      <c r="C6" s="76"/>
      <c r="D6" s="76"/>
      <c r="E6" s="76"/>
      <c r="F6" s="76"/>
      <c r="G6" s="76"/>
      <c r="H6" s="76" t="s">
        <v>33</v>
      </c>
      <c r="I6" s="76"/>
      <c r="J6" s="76"/>
      <c r="K6" s="103"/>
      <c r="L6" s="76" t="s">
        <v>33</v>
      </c>
      <c r="M6" s="76" t="s">
        <v>40</v>
      </c>
      <c r="N6" s="76" t="s">
        <v>476</v>
      </c>
      <c r="O6" s="33" t="s">
        <v>42</v>
      </c>
      <c r="P6" s="103" t="s">
        <v>43</v>
      </c>
      <c r="Q6" s="76" t="s">
        <v>44</v>
      </c>
    </row>
    <row r="7" ht="15" customHeight="1" spans="1:17">
      <c r="A7" s="75">
        <v>1</v>
      </c>
      <c r="B7" s="77">
        <v>2</v>
      </c>
      <c r="C7" s="77">
        <v>3</v>
      </c>
      <c r="D7" s="77">
        <v>4</v>
      </c>
      <c r="E7" s="77">
        <v>5</v>
      </c>
      <c r="F7" s="77">
        <v>6</v>
      </c>
      <c r="G7" s="89">
        <v>7</v>
      </c>
      <c r="H7" s="89">
        <v>8</v>
      </c>
      <c r="I7" s="89">
        <v>9</v>
      </c>
      <c r="J7" s="89">
        <v>10</v>
      </c>
      <c r="K7" s="89">
        <v>11</v>
      </c>
      <c r="L7" s="89">
        <v>12</v>
      </c>
      <c r="M7" s="89">
        <v>13</v>
      </c>
      <c r="N7" s="89">
        <v>14</v>
      </c>
      <c r="O7" s="89">
        <v>15</v>
      </c>
      <c r="P7" s="89">
        <v>16</v>
      </c>
      <c r="Q7" s="89">
        <v>17</v>
      </c>
    </row>
    <row r="8" ht="52.5" customHeight="1" spans="1:17">
      <c r="A8" s="90" t="s">
        <v>46</v>
      </c>
      <c r="B8" s="91"/>
      <c r="C8" s="91"/>
      <c r="D8" s="92"/>
      <c r="E8" s="93"/>
      <c r="F8" s="23"/>
      <c r="G8" s="23">
        <v>2223000</v>
      </c>
      <c r="H8" s="23">
        <v>2223000</v>
      </c>
      <c r="I8" s="23"/>
      <c r="J8" s="23"/>
      <c r="K8" s="23"/>
      <c r="L8" s="23"/>
      <c r="M8" s="23"/>
      <c r="N8" s="23"/>
      <c r="O8" s="23"/>
      <c r="P8" s="23"/>
      <c r="Q8" s="23"/>
    </row>
    <row r="9" ht="52.5" customHeight="1" spans="1:17">
      <c r="A9" s="90" t="str">
        <f>"     "&amp;"公用经费安排的公车购置及运维费"</f>
        <v>     公用经费安排的公车购置及运维费</v>
      </c>
      <c r="B9" s="91" t="s">
        <v>477</v>
      </c>
      <c r="C9" s="91" t="s">
        <v>478</v>
      </c>
      <c r="D9" s="92" t="s">
        <v>479</v>
      </c>
      <c r="E9" s="93">
        <v>1</v>
      </c>
      <c r="F9" s="23"/>
      <c r="G9" s="23">
        <v>4000</v>
      </c>
      <c r="H9" s="23">
        <v>4000</v>
      </c>
      <c r="I9" s="23"/>
      <c r="J9" s="23"/>
      <c r="K9" s="23"/>
      <c r="L9" s="23"/>
      <c r="M9" s="23"/>
      <c r="N9" s="23"/>
      <c r="O9" s="23"/>
      <c r="P9" s="23"/>
      <c r="Q9" s="23"/>
    </row>
    <row r="10" ht="52.5" customHeight="1" spans="1:17">
      <c r="A10" s="90" t="str">
        <f t="shared" ref="A10:A12" si="0">"     "&amp;"文旅产业高质量发展专项资金"</f>
        <v>     文旅产业高质量发展专项资金</v>
      </c>
      <c r="B10" s="91" t="s">
        <v>480</v>
      </c>
      <c r="C10" s="91" t="s">
        <v>481</v>
      </c>
      <c r="D10" s="92" t="s">
        <v>482</v>
      </c>
      <c r="E10" s="93">
        <v>1</v>
      </c>
      <c r="F10" s="23"/>
      <c r="G10" s="23">
        <v>140000</v>
      </c>
      <c r="H10" s="23">
        <v>140000</v>
      </c>
      <c r="I10" s="23"/>
      <c r="J10" s="23"/>
      <c r="K10" s="23"/>
      <c r="L10" s="23"/>
      <c r="M10" s="23"/>
      <c r="N10" s="23"/>
      <c r="O10" s="23"/>
      <c r="P10" s="23"/>
      <c r="Q10" s="23"/>
    </row>
    <row r="11" ht="52.5" customHeight="1" spans="1:17">
      <c r="A11" s="90" t="str">
        <f t="shared" si="0"/>
        <v>     文旅产业高质量发展专项资金</v>
      </c>
      <c r="B11" s="91" t="s">
        <v>483</v>
      </c>
      <c r="C11" s="91" t="s">
        <v>484</v>
      </c>
      <c r="D11" s="92" t="s">
        <v>485</v>
      </c>
      <c r="E11" s="93">
        <v>1</v>
      </c>
      <c r="F11" s="23"/>
      <c r="G11" s="23">
        <v>79000</v>
      </c>
      <c r="H11" s="23">
        <v>79000</v>
      </c>
      <c r="I11" s="23"/>
      <c r="J11" s="23"/>
      <c r="K11" s="23"/>
      <c r="L11" s="23"/>
      <c r="M11" s="23"/>
      <c r="N11" s="23"/>
      <c r="O11" s="23"/>
      <c r="P11" s="23"/>
      <c r="Q11" s="23"/>
    </row>
    <row r="12" ht="52.5" customHeight="1" spans="1:17">
      <c r="A12" s="90" t="str">
        <f t="shared" si="0"/>
        <v>     文旅产业高质量发展专项资金</v>
      </c>
      <c r="B12" s="91" t="s">
        <v>486</v>
      </c>
      <c r="C12" s="91" t="s">
        <v>487</v>
      </c>
      <c r="D12" s="92" t="s">
        <v>482</v>
      </c>
      <c r="E12" s="93">
        <v>1</v>
      </c>
      <c r="F12" s="23"/>
      <c r="G12" s="23">
        <v>2000000</v>
      </c>
      <c r="H12" s="23">
        <v>2000000</v>
      </c>
      <c r="I12" s="23"/>
      <c r="J12" s="23"/>
      <c r="K12" s="23"/>
      <c r="L12" s="23"/>
      <c r="M12" s="23"/>
      <c r="N12" s="23"/>
      <c r="O12" s="23"/>
      <c r="P12" s="23"/>
      <c r="Q12" s="23"/>
    </row>
    <row r="13" ht="30" customHeight="1" spans="1:17">
      <c r="A13" s="94" t="s">
        <v>463</v>
      </c>
      <c r="B13" s="95"/>
      <c r="C13" s="95"/>
      <c r="D13" s="95"/>
      <c r="E13" s="93"/>
      <c r="F13" s="23"/>
      <c r="G13" s="23">
        <v>2223000</v>
      </c>
      <c r="H13" s="23">
        <v>2223000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topLeftCell="A4"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0"/>
      <c r="I1" s="1"/>
      <c r="J1" s="1"/>
      <c r="K1" s="80"/>
      <c r="L1" s="1"/>
      <c r="M1" s="85"/>
      <c r="N1" s="85" t="s">
        <v>488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"单位名称："&amp;"德宏傣族景颇族自治州文化和旅游局"</f>
        <v>单位名称：德宏傣族景颇族自治州文化和旅游局</v>
      </c>
      <c r="B3" s="32"/>
      <c r="C3" s="32"/>
      <c r="D3" s="32"/>
      <c r="E3" s="32"/>
      <c r="F3" s="32"/>
      <c r="G3" s="32"/>
      <c r="H3" s="80"/>
      <c r="I3" s="1"/>
      <c r="J3" s="1"/>
      <c r="K3" s="80"/>
      <c r="L3" s="1"/>
      <c r="M3" s="86"/>
      <c r="N3" s="45" t="s">
        <v>27</v>
      </c>
    </row>
    <row r="4" ht="15.75" customHeight="1" spans="1:14">
      <c r="A4" s="11" t="s">
        <v>466</v>
      </c>
      <c r="B4" s="11" t="s">
        <v>489</v>
      </c>
      <c r="C4" s="11" t="s">
        <v>490</v>
      </c>
      <c r="D4" s="12" t="s">
        <v>178</v>
      </c>
      <c r="E4" s="13"/>
      <c r="F4" s="13"/>
      <c r="G4" s="13"/>
      <c r="H4" s="13"/>
      <c r="I4" s="13"/>
      <c r="J4" s="13"/>
      <c r="K4" s="13"/>
      <c r="L4" s="13"/>
      <c r="M4" s="13"/>
      <c r="N4" s="14"/>
    </row>
    <row r="5" ht="17.25" customHeight="1" spans="1:14">
      <c r="A5" s="16"/>
      <c r="B5" s="16"/>
      <c r="C5" s="16"/>
      <c r="D5" s="81" t="s">
        <v>30</v>
      </c>
      <c r="E5" s="11" t="s">
        <v>34</v>
      </c>
      <c r="F5" s="11" t="s">
        <v>472</v>
      </c>
      <c r="G5" s="11" t="s">
        <v>473</v>
      </c>
      <c r="H5" s="11" t="s">
        <v>474</v>
      </c>
      <c r="I5" s="12" t="s">
        <v>475</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2" t="s">
        <v>46</v>
      </c>
      <c r="B8" s="82"/>
      <c r="C8" s="82"/>
      <c r="D8" s="23">
        <v>2000000</v>
      </c>
      <c r="E8" s="23">
        <v>2000000</v>
      </c>
      <c r="F8" s="23"/>
      <c r="G8" s="23"/>
      <c r="H8" s="23"/>
      <c r="I8" s="23"/>
      <c r="J8" s="23"/>
      <c r="K8" s="23"/>
      <c r="L8" s="23"/>
      <c r="M8" s="23"/>
      <c r="N8" s="23"/>
    </row>
    <row r="9" ht="52.5" customHeight="1" spans="1:14">
      <c r="A9" s="83" t="str">
        <f>"     "&amp;"文旅产业高质量发展专项资金"</f>
        <v>     文旅产业高质量发展专项资金</v>
      </c>
      <c r="B9" s="83" t="s">
        <v>486</v>
      </c>
      <c r="C9" s="83" t="s">
        <v>491</v>
      </c>
      <c r="D9" s="23">
        <v>2000000</v>
      </c>
      <c r="E9" s="23">
        <v>2000000</v>
      </c>
      <c r="F9" s="23"/>
      <c r="G9" s="23"/>
      <c r="H9" s="23"/>
      <c r="I9" s="23"/>
      <c r="J9" s="23"/>
      <c r="K9" s="23"/>
      <c r="L9" s="23"/>
      <c r="M9" s="23"/>
      <c r="N9" s="23"/>
    </row>
    <row r="10" ht="30" customHeight="1" spans="1:14">
      <c r="A10" s="12" t="s">
        <v>30</v>
      </c>
      <c r="B10" s="84"/>
      <c r="C10" s="84"/>
      <c r="D10" s="23">
        <v>2000000</v>
      </c>
      <c r="E10" s="23">
        <v>2000000</v>
      </c>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1" sqref="A1"/>
    </sheetView>
  </sheetViews>
  <sheetFormatPr defaultColWidth="9.14285714285714" defaultRowHeight="14.25" customHeight="1"/>
  <cols>
    <col min="1" max="1" width="34.9142857142857" customWidth="1"/>
    <col min="2" max="9" width="13.8285714285714" customWidth="1"/>
  </cols>
  <sheetData>
    <row r="1" ht="13.5" customHeight="1" spans="1:9">
      <c r="A1" s="67"/>
      <c r="B1" s="67"/>
      <c r="C1" s="67"/>
      <c r="D1" s="68"/>
      <c r="I1" s="78" t="s">
        <v>492</v>
      </c>
    </row>
    <row r="2" ht="27.75" customHeight="1" spans="1:9">
      <c r="A2" s="69" t="str">
        <f>"2025"&amp;"年州对下转移支付预算表"</f>
        <v>2025年州对下转移支付预算表</v>
      </c>
      <c r="B2" s="5"/>
      <c r="C2" s="5"/>
      <c r="D2" s="5"/>
      <c r="E2" s="5"/>
      <c r="F2" s="5"/>
      <c r="G2" s="5"/>
      <c r="H2" s="5"/>
      <c r="I2" s="5"/>
    </row>
    <row r="3" ht="18" customHeight="1" spans="1:9">
      <c r="A3" s="70" t="str">
        <f>"单位名称："&amp;"德宏傣族景颇族自治州文化和旅游局"</f>
        <v>单位名称：德宏傣族景颇族自治州文化和旅游局</v>
      </c>
      <c r="B3" s="71"/>
      <c r="C3" s="71"/>
      <c r="D3" s="72"/>
      <c r="E3" s="73"/>
      <c r="F3" s="73"/>
      <c r="I3" s="79" t="s">
        <v>27</v>
      </c>
    </row>
    <row r="4" ht="19.5" customHeight="1" spans="1:9">
      <c r="A4" s="74" t="s">
        <v>493</v>
      </c>
      <c r="B4" s="12" t="s">
        <v>178</v>
      </c>
      <c r="C4" s="13"/>
      <c r="D4" s="14"/>
      <c r="E4" s="13" t="s">
        <v>494</v>
      </c>
      <c r="F4" s="13"/>
      <c r="G4" s="13"/>
      <c r="H4" s="13"/>
      <c r="I4" s="14"/>
    </row>
    <row r="5" ht="40.5" customHeight="1" spans="1:9">
      <c r="A5" s="75"/>
      <c r="B5" s="75" t="s">
        <v>30</v>
      </c>
      <c r="C5" s="76" t="s">
        <v>34</v>
      </c>
      <c r="D5" s="76" t="s">
        <v>495</v>
      </c>
      <c r="E5" s="77" t="s">
        <v>496</v>
      </c>
      <c r="F5" s="77" t="s">
        <v>497</v>
      </c>
      <c r="G5" s="77" t="s">
        <v>498</v>
      </c>
      <c r="H5" s="77" t="s">
        <v>499</v>
      </c>
      <c r="I5" s="77" t="s">
        <v>500</v>
      </c>
    </row>
    <row r="6" ht="19.5" customHeight="1" spans="1:9">
      <c r="A6" s="35">
        <v>1</v>
      </c>
      <c r="B6" s="35">
        <v>2</v>
      </c>
      <c r="C6" s="35">
        <v>3</v>
      </c>
      <c r="D6" s="12">
        <v>4</v>
      </c>
      <c r="E6" s="12">
        <v>5</v>
      </c>
      <c r="F6" s="35">
        <v>6</v>
      </c>
      <c r="G6" s="35">
        <v>7</v>
      </c>
      <c r="H6" s="35">
        <v>8</v>
      </c>
      <c r="I6" s="35">
        <v>9</v>
      </c>
    </row>
    <row r="7" ht="52.5" customHeight="1" spans="1:9">
      <c r="A7" s="36" t="s">
        <v>46</v>
      </c>
      <c r="B7" s="23">
        <v>60200</v>
      </c>
      <c r="C7" s="23">
        <v>60200</v>
      </c>
      <c r="D7" s="23"/>
      <c r="E7" s="23">
        <v>9500</v>
      </c>
      <c r="F7" s="23">
        <v>12750</v>
      </c>
      <c r="G7" s="23">
        <v>10800</v>
      </c>
      <c r="H7" s="23">
        <v>11400</v>
      </c>
      <c r="I7" s="23">
        <v>15750</v>
      </c>
    </row>
    <row r="8" ht="52.5" customHeight="1" spans="1:9">
      <c r="A8" s="36" t="str">
        <f>"     "&amp;"德宏州地方配套公共图书馆美术馆文化馆（站）免开专项资金"</f>
        <v>     德宏州地方配套公共图书馆美术馆文化馆（站）免开专项资金</v>
      </c>
      <c r="B8" s="23">
        <v>60200</v>
      </c>
      <c r="C8" s="23">
        <v>60200</v>
      </c>
      <c r="D8" s="23"/>
      <c r="E8" s="23">
        <v>9500</v>
      </c>
      <c r="F8" s="23">
        <v>12750</v>
      </c>
      <c r="G8" s="23">
        <v>10800</v>
      </c>
      <c r="H8" s="23">
        <v>11400</v>
      </c>
      <c r="I8" s="23">
        <v>15750</v>
      </c>
    </row>
    <row r="9" ht="30" customHeight="1" spans="1:9">
      <c r="A9" s="65" t="s">
        <v>30</v>
      </c>
      <c r="B9" s="23">
        <v>60200</v>
      </c>
      <c r="C9" s="23">
        <v>60200</v>
      </c>
      <c r="D9" s="23"/>
      <c r="E9" s="23">
        <v>9500</v>
      </c>
      <c r="F9" s="23">
        <v>12750</v>
      </c>
      <c r="G9" s="23">
        <v>10800</v>
      </c>
      <c r="H9" s="23">
        <v>11400</v>
      </c>
      <c r="I9" s="23">
        <v>15750</v>
      </c>
    </row>
  </sheetData>
  <mergeCells count="5">
    <mergeCell ref="A2:I2"/>
    <mergeCell ref="A3:F3"/>
    <mergeCell ref="B4:D4"/>
    <mergeCell ref="E4:I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topLeftCell="A4" workbookViewId="0">
      <selection activeCell="A1" sqref="A1"/>
    </sheetView>
  </sheetViews>
  <sheetFormatPr defaultColWidth="9.14285714285714" defaultRowHeight="12" customHeight="1"/>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6" t="s">
        <v>501</v>
      </c>
    </row>
    <row r="2" ht="28.5" customHeight="1" spans="1:10">
      <c r="A2" s="58" t="str">
        <f>"2025"&amp;"年州对下转移支付绩效目标表"</f>
        <v>2025年州对下转移支付绩效目标表</v>
      </c>
      <c r="B2" s="29"/>
      <c r="C2" s="29"/>
      <c r="D2" s="29"/>
      <c r="E2" s="29"/>
      <c r="F2" s="59"/>
      <c r="G2" s="29"/>
      <c r="H2" s="59"/>
      <c r="I2" s="59"/>
      <c r="J2" s="29"/>
    </row>
    <row r="3" ht="17.25" customHeight="1" spans="1:10">
      <c r="A3" s="30" t="str">
        <f>"单位名称："&amp;"德宏傣族景颇族自治州文化和旅游局"</f>
        <v>单位名称：德宏傣族景颇族自治州文化和旅游局</v>
      </c>
      <c r="B3" s="48"/>
      <c r="C3" s="48"/>
      <c r="D3" s="48"/>
      <c r="E3" s="48"/>
      <c r="F3" s="60"/>
      <c r="G3" s="48"/>
      <c r="H3" s="60"/>
      <c r="I3" s="1"/>
      <c r="J3" s="1"/>
    </row>
    <row r="4" ht="44.25" customHeight="1" spans="1:10">
      <c r="A4" s="34" t="s">
        <v>307</v>
      </c>
      <c r="B4" s="34" t="s">
        <v>308</v>
      </c>
      <c r="C4" s="34" t="s">
        <v>309</v>
      </c>
      <c r="D4" s="34" t="s">
        <v>310</v>
      </c>
      <c r="E4" s="34" t="s">
        <v>311</v>
      </c>
      <c r="F4" s="61" t="s">
        <v>312</v>
      </c>
      <c r="G4" s="34" t="s">
        <v>313</v>
      </c>
      <c r="H4" s="61" t="s">
        <v>314</v>
      </c>
      <c r="I4" s="61" t="s">
        <v>315</v>
      </c>
      <c r="J4" s="34" t="s">
        <v>316</v>
      </c>
    </row>
    <row r="5" ht="14.25" customHeight="1" spans="1:10">
      <c r="A5" s="35">
        <v>1</v>
      </c>
      <c r="B5" s="35">
        <v>2</v>
      </c>
      <c r="C5" s="35">
        <v>3</v>
      </c>
      <c r="D5" s="35">
        <v>4</v>
      </c>
      <c r="E5" s="35">
        <v>5</v>
      </c>
      <c r="F5" s="35">
        <v>6</v>
      </c>
      <c r="G5" s="35">
        <v>7</v>
      </c>
      <c r="H5" s="35">
        <v>8</v>
      </c>
      <c r="I5" s="35">
        <v>9</v>
      </c>
      <c r="J5" s="35">
        <v>10</v>
      </c>
    </row>
    <row r="6" ht="52.5" customHeight="1" spans="1:10">
      <c r="A6" s="36" t="s">
        <v>46</v>
      </c>
      <c r="B6" s="62"/>
      <c r="C6" s="62"/>
      <c r="D6" s="62"/>
      <c r="E6" s="63"/>
      <c r="F6" s="64"/>
      <c r="G6" s="63"/>
      <c r="H6" s="64"/>
      <c r="I6" s="64"/>
      <c r="J6" s="63"/>
    </row>
    <row r="7" ht="52.5" customHeight="1" spans="1:10">
      <c r="A7" s="36" t="str">
        <f t="shared" ref="A7:A10" si="0">"     "&amp;"德宏州地方配套公共图书馆美术馆文化馆（站）免开专项资金"</f>
        <v>     德宏州地方配套公共图书馆美术馆文化馆（站）免开专项资金</v>
      </c>
      <c r="B7" s="22" t="s">
        <v>502</v>
      </c>
      <c r="C7" s="65" t="s">
        <v>318</v>
      </c>
      <c r="D7" s="65" t="s">
        <v>319</v>
      </c>
      <c r="E7" s="36" t="s">
        <v>503</v>
      </c>
      <c r="F7" s="65" t="s">
        <v>321</v>
      </c>
      <c r="G7" s="63" t="s">
        <v>504</v>
      </c>
      <c r="H7" s="22" t="s">
        <v>410</v>
      </c>
      <c r="I7" s="22" t="s">
        <v>323</v>
      </c>
      <c r="J7" s="36" t="s">
        <v>505</v>
      </c>
    </row>
    <row r="8" ht="52.5" customHeight="1" spans="1:10">
      <c r="A8" s="36" t="str">
        <f t="shared" si="0"/>
        <v>     德宏州地方配套公共图书馆美术馆文化馆（站）免开专项资金</v>
      </c>
      <c r="B8" s="22" t="s">
        <v>502</v>
      </c>
      <c r="C8" s="65" t="s">
        <v>318</v>
      </c>
      <c r="D8" s="65" t="s">
        <v>336</v>
      </c>
      <c r="E8" s="36" t="s">
        <v>506</v>
      </c>
      <c r="F8" s="65" t="s">
        <v>321</v>
      </c>
      <c r="G8" s="63" t="s">
        <v>507</v>
      </c>
      <c r="H8" s="22" t="s">
        <v>508</v>
      </c>
      <c r="I8" s="22" t="s">
        <v>323</v>
      </c>
      <c r="J8" s="36" t="s">
        <v>509</v>
      </c>
    </row>
    <row r="9" ht="52.5" customHeight="1" spans="1:10">
      <c r="A9" s="36" t="str">
        <f t="shared" si="0"/>
        <v>     德宏州地方配套公共图书馆美术馆文化馆（站）免开专项资金</v>
      </c>
      <c r="B9" s="22" t="s">
        <v>502</v>
      </c>
      <c r="C9" s="65" t="s">
        <v>346</v>
      </c>
      <c r="D9" s="65" t="s">
        <v>375</v>
      </c>
      <c r="E9" s="36" t="s">
        <v>510</v>
      </c>
      <c r="F9" s="65" t="s">
        <v>326</v>
      </c>
      <c r="G9" s="63" t="s">
        <v>425</v>
      </c>
      <c r="H9" s="22" t="s">
        <v>426</v>
      </c>
      <c r="I9" s="22" t="s">
        <v>350</v>
      </c>
      <c r="J9" s="36" t="s">
        <v>511</v>
      </c>
    </row>
    <row r="10" ht="52.5" customHeight="1" spans="1:10">
      <c r="A10" s="36" t="str">
        <f t="shared" si="0"/>
        <v>     德宏州地方配套公共图书馆美术馆文化馆（站）免开专项资金</v>
      </c>
      <c r="B10" s="22" t="s">
        <v>502</v>
      </c>
      <c r="C10" s="65" t="s">
        <v>352</v>
      </c>
      <c r="D10" s="65" t="s">
        <v>353</v>
      </c>
      <c r="E10" s="36" t="s">
        <v>379</v>
      </c>
      <c r="F10" s="65" t="s">
        <v>321</v>
      </c>
      <c r="G10" s="63" t="s">
        <v>398</v>
      </c>
      <c r="H10" s="22" t="s">
        <v>332</v>
      </c>
      <c r="I10" s="22" t="s">
        <v>323</v>
      </c>
      <c r="J10" s="36" t="s">
        <v>512</v>
      </c>
    </row>
  </sheetData>
  <mergeCells count="4">
    <mergeCell ref="A2:J2"/>
    <mergeCell ref="A3:H3"/>
    <mergeCell ref="A7:A10"/>
    <mergeCell ref="B7: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3" sqref="C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513</v>
      </c>
    </row>
    <row r="2" ht="28.5" customHeight="1" spans="1:8">
      <c r="A2" s="46" t="str">
        <f>"2025"&amp;"年新增资产配置表"</f>
        <v>2025年新增资产配置表</v>
      </c>
      <c r="B2" s="29"/>
      <c r="C2" s="29"/>
      <c r="D2" s="29"/>
      <c r="E2" s="29"/>
      <c r="F2" s="29"/>
      <c r="G2" s="29"/>
      <c r="H2" s="29"/>
    </row>
    <row r="3" ht="13.5" customHeight="1" spans="1:8">
      <c r="A3" s="47" t="str">
        <f>"单位名称："&amp;"德宏傣族景颇族自治州文化和旅游局"</f>
        <v>单位名称：德宏傣族景颇族自治州文化和旅游局</v>
      </c>
      <c r="B3" s="31"/>
      <c r="C3" s="48"/>
      <c r="D3" s="1"/>
      <c r="E3" s="1"/>
      <c r="F3" s="1"/>
      <c r="G3" s="1"/>
      <c r="H3" s="1"/>
    </row>
    <row r="4" ht="18" customHeight="1" spans="1:8">
      <c r="A4" s="11" t="s">
        <v>171</v>
      </c>
      <c r="B4" s="11" t="s">
        <v>514</v>
      </c>
      <c r="C4" s="11" t="s">
        <v>515</v>
      </c>
      <c r="D4" s="11" t="s">
        <v>516</v>
      </c>
      <c r="E4" s="11" t="s">
        <v>517</v>
      </c>
      <c r="F4" s="49" t="s">
        <v>518</v>
      </c>
      <c r="G4" s="50"/>
      <c r="H4" s="51"/>
    </row>
    <row r="5" ht="18" customHeight="1" spans="1:8">
      <c r="A5" s="18"/>
      <c r="B5" s="18"/>
      <c r="C5" s="18"/>
      <c r="D5" s="18"/>
      <c r="E5" s="18"/>
      <c r="F5" s="34" t="s">
        <v>470</v>
      </c>
      <c r="G5" s="34" t="s">
        <v>519</v>
      </c>
      <c r="H5" s="34" t="s">
        <v>520</v>
      </c>
    </row>
    <row r="6" ht="21" customHeight="1" spans="1:8">
      <c r="A6" s="34">
        <v>1</v>
      </c>
      <c r="B6" s="34">
        <v>2</v>
      </c>
      <c r="C6" s="34">
        <v>3</v>
      </c>
      <c r="D6" s="34">
        <v>4</v>
      </c>
      <c r="E6" s="34">
        <v>5</v>
      </c>
      <c r="F6" s="34">
        <v>6</v>
      </c>
      <c r="G6" s="34">
        <v>7</v>
      </c>
      <c r="H6" s="34">
        <v>8</v>
      </c>
    </row>
    <row r="7" ht="33" customHeight="1" spans="1:8">
      <c r="A7" s="52"/>
      <c r="B7" s="52"/>
      <c r="C7" s="52"/>
      <c r="D7" s="52"/>
      <c r="E7" s="52"/>
      <c r="F7" s="43"/>
      <c r="G7" s="53"/>
      <c r="H7" s="53"/>
    </row>
    <row r="8" ht="24" customHeight="1" spans="1:8">
      <c r="A8" s="54" t="s">
        <v>30</v>
      </c>
      <c r="B8" s="55"/>
      <c r="C8" s="55"/>
      <c r="D8" s="55"/>
      <c r="E8" s="55"/>
      <c r="F8" s="56"/>
      <c r="G8" s="57"/>
      <c r="H8" s="57"/>
    </row>
    <row r="9" ht="17" customHeight="1" spans="1:2">
      <c r="A9" s="41" t="s">
        <v>464</v>
      </c>
      <c r="B9" s="41"/>
    </row>
  </sheetData>
  <mergeCells count="10">
    <mergeCell ref="A2:H2"/>
    <mergeCell ref="A3:C3"/>
    <mergeCell ref="F4:H4"/>
    <mergeCell ref="A8:E8"/>
    <mergeCell ref="A9:B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9" sqref="E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521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"单位名称："&amp;"德宏傣族景颇族自治州文化和旅游局"</f>
        <v>单位名称：德宏傣族景颇族自治州文化和旅游局</v>
      </c>
      <c r="B3" s="31"/>
      <c r="C3" s="31"/>
      <c r="D3" s="31"/>
      <c r="E3" s="31"/>
      <c r="F3" s="31"/>
      <c r="G3" s="31"/>
      <c r="H3" s="32"/>
      <c r="I3" s="32"/>
      <c r="J3" s="32"/>
      <c r="K3" s="42" t="s">
        <v>27</v>
      </c>
    </row>
    <row r="4" ht="21.75" customHeight="1" spans="1:11">
      <c r="A4" s="33" t="s">
        <v>258</v>
      </c>
      <c r="B4" s="33" t="s">
        <v>173</v>
      </c>
      <c r="C4" s="33" t="s">
        <v>259</v>
      </c>
      <c r="D4" s="34" t="s">
        <v>174</v>
      </c>
      <c r="E4" s="34" t="s">
        <v>175</v>
      </c>
      <c r="F4" s="34" t="s">
        <v>260</v>
      </c>
      <c r="G4" s="34" t="s">
        <v>261</v>
      </c>
      <c r="H4" s="35" t="s">
        <v>30</v>
      </c>
      <c r="I4" s="35" t="s">
        <v>522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37"/>
      <c r="B9" s="37"/>
      <c r="C9" s="37"/>
      <c r="D9" s="37"/>
      <c r="E9" s="37"/>
      <c r="F9" s="37"/>
      <c r="G9" s="37"/>
      <c r="H9" s="23"/>
      <c r="I9" s="23"/>
      <c r="J9" s="23"/>
      <c r="K9" s="44"/>
    </row>
    <row r="10" ht="30" customHeight="1" spans="1:11">
      <c r="A10" s="38" t="s">
        <v>463</v>
      </c>
      <c r="B10" s="39"/>
      <c r="C10" s="39"/>
      <c r="D10" s="39"/>
      <c r="E10" s="39"/>
      <c r="F10" s="39"/>
      <c r="G10" s="39"/>
      <c r="H10" s="40"/>
      <c r="I10" s="23"/>
      <c r="J10" s="23"/>
      <c r="K10" s="44"/>
    </row>
    <row r="11" customHeight="1" spans="1:2">
      <c r="A11" s="41" t="s">
        <v>464</v>
      </c>
      <c r="B11" s="41"/>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F19" sqref="F1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523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"单位名称："&amp;"德宏傣族景颇族自治州文化和旅游局"</f>
        <v>单位名称：德宏傣族景颇族自治州文化和旅游局</v>
      </c>
      <c r="B3" s="7"/>
      <c r="C3" s="7"/>
      <c r="D3" s="7"/>
      <c r="E3" s="8"/>
      <c r="F3" s="8"/>
      <c r="G3" s="9" t="s">
        <v>27</v>
      </c>
    </row>
    <row r="4" ht="21.75" customHeight="1" spans="1:7">
      <c r="A4" s="10" t="s">
        <v>259</v>
      </c>
      <c r="B4" s="10" t="s">
        <v>258</v>
      </c>
      <c r="C4" s="10" t="s">
        <v>173</v>
      </c>
      <c r="D4" s="11" t="s">
        <v>524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21988918.2</v>
      </c>
      <c r="F8" s="23"/>
      <c r="G8" s="23"/>
    </row>
    <row r="9" ht="52.5" customHeight="1" spans="1:7">
      <c r="A9" s="24"/>
      <c r="B9" s="22" t="s">
        <v>525</v>
      </c>
      <c r="C9" s="22" t="s">
        <v>280</v>
      </c>
      <c r="D9" s="22" t="s">
        <v>526</v>
      </c>
      <c r="E9" s="23">
        <v>109300</v>
      </c>
      <c r="F9" s="23"/>
      <c r="G9" s="23"/>
    </row>
    <row r="10" ht="52.5" customHeight="1" spans="1:7">
      <c r="A10" s="25"/>
      <c r="B10" s="22" t="s">
        <v>525</v>
      </c>
      <c r="C10" s="22" t="s">
        <v>302</v>
      </c>
      <c r="D10" s="22" t="s">
        <v>526</v>
      </c>
      <c r="E10" s="23">
        <v>90000</v>
      </c>
      <c r="F10" s="23"/>
      <c r="G10" s="23"/>
    </row>
    <row r="11" ht="52.5" customHeight="1" spans="1:7">
      <c r="A11" s="25"/>
      <c r="B11" s="22" t="s">
        <v>525</v>
      </c>
      <c r="C11" s="22" t="s">
        <v>278</v>
      </c>
      <c r="D11" s="22" t="s">
        <v>526</v>
      </c>
      <c r="E11" s="23">
        <v>18000</v>
      </c>
      <c r="F11" s="23"/>
      <c r="G11" s="23"/>
    </row>
    <row r="12" ht="52.5" customHeight="1" spans="1:7">
      <c r="A12" s="25"/>
      <c r="B12" s="22" t="s">
        <v>527</v>
      </c>
      <c r="C12" s="22" t="s">
        <v>286</v>
      </c>
      <c r="D12" s="22" t="s">
        <v>526</v>
      </c>
      <c r="E12" s="23">
        <v>20000000</v>
      </c>
      <c r="F12" s="23"/>
      <c r="G12" s="23"/>
    </row>
    <row r="13" ht="52.5" customHeight="1" spans="1:7">
      <c r="A13" s="25"/>
      <c r="B13" s="22" t="s">
        <v>527</v>
      </c>
      <c r="C13" s="22" t="s">
        <v>273</v>
      </c>
      <c r="D13" s="22" t="s">
        <v>526</v>
      </c>
      <c r="E13" s="23">
        <v>1711418.2</v>
      </c>
      <c r="F13" s="23"/>
      <c r="G13" s="23"/>
    </row>
    <row r="14" ht="52.5" customHeight="1" spans="1:7">
      <c r="A14" s="25"/>
      <c r="B14" s="22" t="s">
        <v>528</v>
      </c>
      <c r="C14" s="22" t="s">
        <v>529</v>
      </c>
      <c r="D14" s="22" t="s">
        <v>530</v>
      </c>
      <c r="E14" s="23">
        <v>60200</v>
      </c>
      <c r="F14" s="23"/>
      <c r="G14" s="23"/>
    </row>
    <row r="15" ht="30" customHeight="1" spans="1:7">
      <c r="A15" s="26" t="s">
        <v>30</v>
      </c>
      <c r="B15" s="27" t="s">
        <v>531</v>
      </c>
      <c r="C15" s="27"/>
      <c r="D15" s="28"/>
      <c r="E15" s="23">
        <v>21988918.2</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4"/>
      <c r="B1" s="1"/>
      <c r="C1" s="1"/>
      <c r="D1" s="1"/>
      <c r="E1" s="1"/>
      <c r="F1" s="1"/>
      <c r="G1" s="1"/>
      <c r="H1" s="1"/>
      <c r="I1" s="80"/>
      <c r="J1" s="1"/>
      <c r="K1" s="1"/>
      <c r="L1" s="1"/>
      <c r="M1" s="1"/>
      <c r="N1" s="1"/>
      <c r="O1" s="1"/>
      <c r="P1" s="85" t="s">
        <v>26</v>
      </c>
      <c r="Q1" s="8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"单位名称："&amp;"德宏傣族景颇族自治州文化和旅游局"</f>
        <v>单位名称：德宏傣族景颇族自治州文化和旅游局</v>
      </c>
      <c r="B3" s="31"/>
      <c r="C3" s="48"/>
      <c r="D3" s="48"/>
      <c r="E3" s="48"/>
      <c r="F3" s="48"/>
      <c r="G3" s="48"/>
      <c r="H3" s="48"/>
      <c r="I3" s="48"/>
      <c r="J3" s="48"/>
      <c r="K3" s="48"/>
      <c r="L3" s="48"/>
      <c r="M3" s="48"/>
      <c r="N3" s="48"/>
      <c r="O3" s="48"/>
      <c r="P3" s="85" t="s">
        <v>27</v>
      </c>
      <c r="Q3" s="85"/>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67" t="s">
        <v>38</v>
      </c>
      <c r="J5" s="167"/>
      <c r="K5" s="167"/>
      <c r="L5" s="167"/>
      <c r="M5" s="167"/>
      <c r="N5" s="167"/>
      <c r="O5" s="11" t="s">
        <v>33</v>
      </c>
      <c r="P5" s="11" t="s">
        <v>34</v>
      </c>
      <c r="Q5" s="11" t="s">
        <v>35</v>
      </c>
      <c r="R5" s="11" t="s">
        <v>36</v>
      </c>
      <c r="S5" s="11" t="s">
        <v>39</v>
      </c>
    </row>
    <row r="6" ht="43.5" customHeight="1" spans="1:19">
      <c r="A6" s="75"/>
      <c r="B6" s="75"/>
      <c r="C6" s="75"/>
      <c r="D6" s="81"/>
      <c r="E6" s="81"/>
      <c r="F6" s="81"/>
      <c r="G6" s="75"/>
      <c r="H6" s="75"/>
      <c r="I6" s="35" t="s">
        <v>33</v>
      </c>
      <c r="J6" s="33" t="s">
        <v>40</v>
      </c>
      <c r="K6" s="33" t="s">
        <v>41</v>
      </c>
      <c r="L6" s="10" t="s">
        <v>42</v>
      </c>
      <c r="M6" s="10" t="s">
        <v>43</v>
      </c>
      <c r="N6" s="10" t="s">
        <v>44</v>
      </c>
      <c r="O6" s="81"/>
      <c r="P6" s="81"/>
      <c r="Q6" s="81"/>
      <c r="R6" s="81"/>
      <c r="S6" s="81"/>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65" t="s">
        <v>45</v>
      </c>
      <c r="B8" s="165" t="s">
        <v>46</v>
      </c>
      <c r="C8" s="23">
        <v>31376205.43</v>
      </c>
      <c r="D8" s="23">
        <v>31376205.43</v>
      </c>
      <c r="E8" s="23">
        <v>31173205.43</v>
      </c>
      <c r="F8" s="23"/>
      <c r="G8" s="23"/>
      <c r="H8" s="23"/>
      <c r="I8" s="23">
        <v>203000</v>
      </c>
      <c r="J8" s="23"/>
      <c r="K8" s="23"/>
      <c r="L8" s="23"/>
      <c r="M8" s="23"/>
      <c r="N8" s="23">
        <v>203000</v>
      </c>
      <c r="O8" s="23"/>
      <c r="P8" s="23"/>
      <c r="Q8" s="23"/>
      <c r="R8" s="23"/>
      <c r="S8" s="23"/>
    </row>
    <row r="9" ht="30" customHeight="1" spans="1:19">
      <c r="A9" s="12" t="s">
        <v>30</v>
      </c>
      <c r="B9" s="166"/>
      <c r="C9" s="155">
        <v>31376205.43</v>
      </c>
      <c r="D9" s="155">
        <v>31376205.43</v>
      </c>
      <c r="E9" s="155">
        <v>31173205.43</v>
      </c>
      <c r="F9" s="155"/>
      <c r="G9" s="155"/>
      <c r="H9" s="155"/>
      <c r="I9" s="155">
        <v>203000</v>
      </c>
      <c r="J9" s="155"/>
      <c r="K9" s="155"/>
      <c r="L9" s="155"/>
      <c r="M9" s="155"/>
      <c r="N9" s="155">
        <v>203000</v>
      </c>
      <c r="O9" s="155"/>
      <c r="P9" s="155"/>
      <c r="Q9" s="155"/>
      <c r="R9" s="155"/>
      <c r="S9" s="15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6" workbookViewId="0">
      <selection activeCell="A1" sqref="A1"/>
    </sheetView>
  </sheetViews>
  <sheetFormatPr defaultColWidth="8.84761904761905" defaultRowHeight="15" customHeight="1"/>
  <cols>
    <col min="1" max="1" width="9.62857142857143" customWidth="1"/>
    <col min="2" max="2" width="12.7238095238095"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7"/>
      <c r="B1" s="157"/>
      <c r="C1" s="157"/>
      <c r="D1" s="157"/>
      <c r="E1" s="157"/>
      <c r="F1" s="157"/>
      <c r="G1" s="157"/>
      <c r="H1" s="157"/>
      <c r="I1" s="157"/>
      <c r="J1" s="157"/>
      <c r="K1" s="157"/>
      <c r="L1" s="157"/>
      <c r="M1" s="157"/>
      <c r="N1" s="45" t="s">
        <v>47</v>
      </c>
      <c r="O1" s="45"/>
    </row>
    <row r="2" ht="36" customHeight="1" spans="1:15">
      <c r="A2" s="158" t="str">
        <f>"2025"&amp;"年部门支出预算表"</f>
        <v>2025年部门支出预算表</v>
      </c>
      <c r="B2" s="158"/>
      <c r="C2" s="158"/>
      <c r="D2" s="158"/>
      <c r="E2" s="158"/>
      <c r="F2" s="158"/>
      <c r="G2" s="158"/>
      <c r="H2" s="158"/>
      <c r="I2" s="158"/>
      <c r="J2" s="158"/>
      <c r="K2" s="158"/>
      <c r="L2" s="158"/>
      <c r="M2" s="158"/>
      <c r="N2" s="158"/>
      <c r="O2" s="158"/>
    </row>
    <row r="3" ht="18.75" customHeight="1" spans="1:15">
      <c r="A3" s="31" t="str">
        <f>"单位名称："&amp;"德宏傣族景颇族自治州文化和旅游局"</f>
        <v>单位名称：德宏傣族景颇族自治州文化和旅游局</v>
      </c>
      <c r="B3" s="31"/>
      <c r="C3" s="31"/>
      <c r="D3" s="31"/>
      <c r="E3" s="31"/>
      <c r="F3" s="31"/>
      <c r="G3" s="157"/>
      <c r="H3" s="157"/>
      <c r="I3" s="157"/>
      <c r="J3" s="157"/>
      <c r="K3" s="157"/>
      <c r="L3" s="157"/>
      <c r="M3" s="157"/>
      <c r="N3" s="45" t="s">
        <v>1</v>
      </c>
      <c r="O3" s="45"/>
    </row>
    <row r="4" ht="31.5" customHeight="1" spans="1:15">
      <c r="A4" s="159" t="s">
        <v>48</v>
      </c>
      <c r="B4" s="159" t="s">
        <v>49</v>
      </c>
      <c r="C4" s="159" t="s">
        <v>30</v>
      </c>
      <c r="D4" s="159" t="s">
        <v>34</v>
      </c>
      <c r="E4" s="159"/>
      <c r="F4" s="159"/>
      <c r="G4" s="159" t="s">
        <v>35</v>
      </c>
      <c r="H4" s="159" t="s">
        <v>36</v>
      </c>
      <c r="I4" s="159" t="s">
        <v>50</v>
      </c>
      <c r="J4" s="159" t="s">
        <v>51</v>
      </c>
      <c r="K4" s="159"/>
      <c r="L4" s="159"/>
      <c r="M4" s="159"/>
      <c r="N4" s="159"/>
      <c r="O4" s="159"/>
    </row>
    <row r="5" ht="37.3" customHeight="1" spans="1:15">
      <c r="A5" s="159"/>
      <c r="B5" s="159"/>
      <c r="C5" s="159"/>
      <c r="D5" s="159" t="s">
        <v>33</v>
      </c>
      <c r="E5" s="159" t="s">
        <v>52</v>
      </c>
      <c r="F5" s="159" t="s">
        <v>53</v>
      </c>
      <c r="G5" s="159"/>
      <c r="H5" s="159"/>
      <c r="I5" s="159"/>
      <c r="J5" s="159" t="s">
        <v>33</v>
      </c>
      <c r="K5" s="159" t="s">
        <v>54</v>
      </c>
      <c r="L5" s="159" t="s">
        <v>55</v>
      </c>
      <c r="M5" s="159" t="s">
        <v>56</v>
      </c>
      <c r="N5" s="159" t="s">
        <v>57</v>
      </c>
      <c r="O5" s="159" t="s">
        <v>58</v>
      </c>
    </row>
    <row r="6" ht="18.75" customHeight="1" spans="1:15">
      <c r="A6" s="160" t="s">
        <v>59</v>
      </c>
      <c r="B6" s="160" t="s">
        <v>60</v>
      </c>
      <c r="C6" s="160" t="s">
        <v>61</v>
      </c>
      <c r="D6" s="160" t="s">
        <v>62</v>
      </c>
      <c r="E6" s="160" t="s">
        <v>63</v>
      </c>
      <c r="F6" s="160" t="s">
        <v>64</v>
      </c>
      <c r="G6" s="160" t="s">
        <v>65</v>
      </c>
      <c r="H6" s="160" t="s">
        <v>66</v>
      </c>
      <c r="I6" s="160" t="s">
        <v>67</v>
      </c>
      <c r="J6" s="160" t="s">
        <v>68</v>
      </c>
      <c r="K6" s="160" t="s">
        <v>69</v>
      </c>
      <c r="L6" s="160" t="s">
        <v>70</v>
      </c>
      <c r="M6" s="160" t="s">
        <v>71</v>
      </c>
      <c r="N6" s="160" t="s">
        <v>72</v>
      </c>
      <c r="O6" s="160" t="s">
        <v>73</v>
      </c>
    </row>
    <row r="7" ht="52.5" customHeight="1" spans="1:15">
      <c r="A7" s="161" t="s">
        <v>74</v>
      </c>
      <c r="B7" s="161" t="s">
        <v>75</v>
      </c>
      <c r="C7" s="128">
        <v>29308017.2</v>
      </c>
      <c r="D7" s="128">
        <v>29105017.2</v>
      </c>
      <c r="E7" s="128">
        <v>7176299</v>
      </c>
      <c r="F7" s="128">
        <v>21928718.2</v>
      </c>
      <c r="G7" s="128"/>
      <c r="H7" s="128"/>
      <c r="I7" s="128"/>
      <c r="J7" s="128">
        <v>203000</v>
      </c>
      <c r="K7" s="128"/>
      <c r="L7" s="128"/>
      <c r="M7" s="128"/>
      <c r="N7" s="128"/>
      <c r="O7" s="128">
        <v>203000</v>
      </c>
    </row>
    <row r="8" ht="52.5" customHeight="1" spans="1:15">
      <c r="A8" s="162" t="s">
        <v>76</v>
      </c>
      <c r="B8" s="162" t="s">
        <v>77</v>
      </c>
      <c r="C8" s="128">
        <v>28823781.2</v>
      </c>
      <c r="D8" s="128">
        <v>28620781.2</v>
      </c>
      <c r="E8" s="128">
        <v>6692063</v>
      </c>
      <c r="F8" s="128">
        <v>21928718.2</v>
      </c>
      <c r="G8" s="128"/>
      <c r="H8" s="128"/>
      <c r="I8" s="128"/>
      <c r="J8" s="128">
        <v>203000</v>
      </c>
      <c r="K8" s="128"/>
      <c r="L8" s="128"/>
      <c r="M8" s="128"/>
      <c r="N8" s="128"/>
      <c r="O8" s="128">
        <v>203000</v>
      </c>
    </row>
    <row r="9" ht="52.5" customHeight="1" spans="1:15">
      <c r="A9" s="163" t="s">
        <v>78</v>
      </c>
      <c r="B9" s="163" t="s">
        <v>79</v>
      </c>
      <c r="C9" s="128">
        <v>6414063</v>
      </c>
      <c r="D9" s="128">
        <v>6414063</v>
      </c>
      <c r="E9" s="128">
        <v>6414063</v>
      </c>
      <c r="F9" s="128"/>
      <c r="G9" s="128"/>
      <c r="H9" s="128"/>
      <c r="I9" s="128"/>
      <c r="J9" s="128"/>
      <c r="K9" s="128"/>
      <c r="L9" s="128"/>
      <c r="M9" s="128"/>
      <c r="N9" s="128"/>
      <c r="O9" s="128"/>
    </row>
    <row r="10" ht="52.5" customHeight="1" spans="1:15">
      <c r="A10" s="163" t="s">
        <v>80</v>
      </c>
      <c r="B10" s="163" t="s">
        <v>81</v>
      </c>
      <c r="C10" s="128">
        <v>109300</v>
      </c>
      <c r="D10" s="128">
        <v>109300</v>
      </c>
      <c r="E10" s="128"/>
      <c r="F10" s="128">
        <v>109300</v>
      </c>
      <c r="G10" s="128"/>
      <c r="H10" s="128"/>
      <c r="I10" s="128"/>
      <c r="J10" s="128"/>
      <c r="K10" s="128"/>
      <c r="L10" s="128"/>
      <c r="M10" s="128"/>
      <c r="N10" s="128"/>
      <c r="O10" s="128"/>
    </row>
    <row r="11" ht="52.5" customHeight="1" spans="1:15">
      <c r="A11" s="163" t="s">
        <v>82</v>
      </c>
      <c r="B11" s="163" t="s">
        <v>83</v>
      </c>
      <c r="C11" s="128">
        <v>20090000</v>
      </c>
      <c r="D11" s="128">
        <v>20090000</v>
      </c>
      <c r="E11" s="128"/>
      <c r="F11" s="128">
        <v>20090000</v>
      </c>
      <c r="G11" s="128"/>
      <c r="H11" s="128"/>
      <c r="I11" s="128"/>
      <c r="J11" s="128"/>
      <c r="K11" s="128"/>
      <c r="L11" s="128"/>
      <c r="M11" s="128"/>
      <c r="N11" s="128"/>
      <c r="O11" s="128"/>
    </row>
    <row r="12" ht="52.5" customHeight="1" spans="1:15">
      <c r="A12" s="163" t="s">
        <v>84</v>
      </c>
      <c r="B12" s="163" t="s">
        <v>85</v>
      </c>
      <c r="C12" s="128">
        <v>2210418.2</v>
      </c>
      <c r="D12" s="128">
        <v>2007418.2</v>
      </c>
      <c r="E12" s="128">
        <v>278000</v>
      </c>
      <c r="F12" s="128">
        <v>1729418.2</v>
      </c>
      <c r="G12" s="128"/>
      <c r="H12" s="128"/>
      <c r="I12" s="128"/>
      <c r="J12" s="128">
        <v>203000</v>
      </c>
      <c r="K12" s="128"/>
      <c r="L12" s="128"/>
      <c r="M12" s="128"/>
      <c r="N12" s="128"/>
      <c r="O12" s="128">
        <v>203000</v>
      </c>
    </row>
    <row r="13" ht="52.5" customHeight="1" spans="1:15">
      <c r="A13" s="162" t="s">
        <v>86</v>
      </c>
      <c r="B13" s="162" t="s">
        <v>87</v>
      </c>
      <c r="C13" s="128">
        <v>484236</v>
      </c>
      <c r="D13" s="128">
        <v>484236</v>
      </c>
      <c r="E13" s="128">
        <v>484236</v>
      </c>
      <c r="F13" s="128"/>
      <c r="G13" s="128"/>
      <c r="H13" s="128"/>
      <c r="I13" s="128"/>
      <c r="J13" s="128"/>
      <c r="K13" s="128"/>
      <c r="L13" s="128"/>
      <c r="M13" s="128"/>
      <c r="N13" s="128"/>
      <c r="O13" s="128"/>
    </row>
    <row r="14" ht="52.5" customHeight="1" spans="1:15">
      <c r="A14" s="163" t="s">
        <v>88</v>
      </c>
      <c r="B14" s="163" t="s">
        <v>89</v>
      </c>
      <c r="C14" s="128">
        <v>484236</v>
      </c>
      <c r="D14" s="128">
        <v>484236</v>
      </c>
      <c r="E14" s="128">
        <v>484236</v>
      </c>
      <c r="F14" s="128"/>
      <c r="G14" s="128"/>
      <c r="H14" s="128"/>
      <c r="I14" s="128"/>
      <c r="J14" s="128"/>
      <c r="K14" s="128"/>
      <c r="L14" s="128"/>
      <c r="M14" s="128"/>
      <c r="N14" s="128"/>
      <c r="O14" s="128"/>
    </row>
    <row r="15" ht="52.5" customHeight="1" spans="1:15">
      <c r="A15" s="161" t="s">
        <v>90</v>
      </c>
      <c r="B15" s="161" t="s">
        <v>91</v>
      </c>
      <c r="C15" s="128">
        <v>859723.51</v>
      </c>
      <c r="D15" s="128">
        <v>859723.51</v>
      </c>
      <c r="E15" s="128">
        <v>859723.51</v>
      </c>
      <c r="F15" s="128"/>
      <c r="G15" s="128"/>
      <c r="H15" s="128"/>
      <c r="I15" s="128"/>
      <c r="J15" s="128"/>
      <c r="K15" s="128"/>
      <c r="L15" s="128"/>
      <c r="M15" s="128"/>
      <c r="N15" s="128"/>
      <c r="O15" s="128"/>
    </row>
    <row r="16" ht="52.5" customHeight="1" spans="1:15">
      <c r="A16" s="162" t="s">
        <v>92</v>
      </c>
      <c r="B16" s="162" t="s">
        <v>93</v>
      </c>
      <c r="C16" s="128">
        <v>852034.72</v>
      </c>
      <c r="D16" s="128">
        <v>852034.72</v>
      </c>
      <c r="E16" s="128">
        <v>852034.72</v>
      </c>
      <c r="F16" s="128"/>
      <c r="G16" s="128"/>
      <c r="H16" s="128"/>
      <c r="I16" s="128"/>
      <c r="J16" s="128"/>
      <c r="K16" s="128"/>
      <c r="L16" s="128"/>
      <c r="M16" s="128"/>
      <c r="N16" s="128"/>
      <c r="O16" s="128"/>
    </row>
    <row r="17" ht="52.5" customHeight="1" spans="1:15">
      <c r="A17" s="163" t="s">
        <v>94</v>
      </c>
      <c r="B17" s="163" t="s">
        <v>95</v>
      </c>
      <c r="C17" s="128">
        <v>63000</v>
      </c>
      <c r="D17" s="128">
        <v>63000</v>
      </c>
      <c r="E17" s="128">
        <v>63000</v>
      </c>
      <c r="F17" s="128"/>
      <c r="G17" s="128"/>
      <c r="H17" s="128"/>
      <c r="I17" s="128"/>
      <c r="J17" s="128"/>
      <c r="K17" s="128"/>
      <c r="L17" s="128"/>
      <c r="M17" s="128"/>
      <c r="N17" s="128"/>
      <c r="O17" s="128"/>
    </row>
    <row r="18" ht="52.5" customHeight="1" spans="1:15">
      <c r="A18" s="163" t="s">
        <v>96</v>
      </c>
      <c r="B18" s="163" t="s">
        <v>97</v>
      </c>
      <c r="C18" s="128">
        <v>789034.72</v>
      </c>
      <c r="D18" s="128">
        <v>789034.72</v>
      </c>
      <c r="E18" s="128">
        <v>789034.72</v>
      </c>
      <c r="F18" s="128"/>
      <c r="G18" s="128"/>
      <c r="H18" s="128"/>
      <c r="I18" s="128"/>
      <c r="J18" s="128"/>
      <c r="K18" s="128"/>
      <c r="L18" s="128"/>
      <c r="M18" s="128"/>
      <c r="N18" s="128"/>
      <c r="O18" s="128"/>
    </row>
    <row r="19" ht="52.5" customHeight="1" spans="1:15">
      <c r="A19" s="162" t="s">
        <v>98</v>
      </c>
      <c r="B19" s="162" t="s">
        <v>99</v>
      </c>
      <c r="C19" s="128">
        <v>7688.79</v>
      </c>
      <c r="D19" s="128">
        <v>7688.79</v>
      </c>
      <c r="E19" s="128">
        <v>7688.79</v>
      </c>
      <c r="F19" s="128"/>
      <c r="G19" s="128"/>
      <c r="H19" s="128"/>
      <c r="I19" s="128"/>
      <c r="J19" s="128"/>
      <c r="K19" s="128"/>
      <c r="L19" s="128"/>
      <c r="M19" s="128"/>
      <c r="N19" s="128"/>
      <c r="O19" s="128"/>
    </row>
    <row r="20" ht="52.5" customHeight="1" spans="1:15">
      <c r="A20" s="163" t="s">
        <v>100</v>
      </c>
      <c r="B20" s="163" t="s">
        <v>99</v>
      </c>
      <c r="C20" s="128">
        <v>7688.79</v>
      </c>
      <c r="D20" s="128">
        <v>7688.79</v>
      </c>
      <c r="E20" s="128">
        <v>7688.79</v>
      </c>
      <c r="F20" s="128"/>
      <c r="G20" s="128"/>
      <c r="H20" s="128"/>
      <c r="I20" s="128"/>
      <c r="J20" s="128"/>
      <c r="K20" s="128"/>
      <c r="L20" s="128"/>
      <c r="M20" s="128"/>
      <c r="N20" s="128"/>
      <c r="O20" s="128"/>
    </row>
    <row r="21" ht="52.5" customHeight="1" spans="1:15">
      <c r="A21" s="161" t="s">
        <v>101</v>
      </c>
      <c r="B21" s="161" t="s">
        <v>102</v>
      </c>
      <c r="C21" s="128">
        <v>616688.68</v>
      </c>
      <c r="D21" s="128">
        <v>616688.68</v>
      </c>
      <c r="E21" s="128">
        <v>616688.68</v>
      </c>
      <c r="F21" s="128"/>
      <c r="G21" s="128"/>
      <c r="H21" s="128"/>
      <c r="I21" s="128"/>
      <c r="J21" s="128"/>
      <c r="K21" s="128"/>
      <c r="L21" s="128"/>
      <c r="M21" s="128"/>
      <c r="N21" s="128"/>
      <c r="O21" s="128"/>
    </row>
    <row r="22" ht="52.5" customHeight="1" spans="1:15">
      <c r="A22" s="162" t="s">
        <v>103</v>
      </c>
      <c r="B22" s="162" t="s">
        <v>104</v>
      </c>
      <c r="C22" s="128">
        <v>616688.68</v>
      </c>
      <c r="D22" s="128">
        <v>616688.68</v>
      </c>
      <c r="E22" s="128">
        <v>616688.68</v>
      </c>
      <c r="F22" s="128"/>
      <c r="G22" s="128"/>
      <c r="H22" s="128"/>
      <c r="I22" s="128"/>
      <c r="J22" s="128"/>
      <c r="K22" s="128"/>
      <c r="L22" s="128"/>
      <c r="M22" s="128"/>
      <c r="N22" s="128"/>
      <c r="O22" s="128"/>
    </row>
    <row r="23" ht="52.5" customHeight="1" spans="1:15">
      <c r="A23" s="163" t="s">
        <v>105</v>
      </c>
      <c r="B23" s="163" t="s">
        <v>106</v>
      </c>
      <c r="C23" s="128">
        <v>389585.9</v>
      </c>
      <c r="D23" s="128">
        <v>389585.9</v>
      </c>
      <c r="E23" s="128">
        <v>389585.9</v>
      </c>
      <c r="F23" s="128"/>
      <c r="G23" s="128"/>
      <c r="H23" s="128"/>
      <c r="I23" s="128"/>
      <c r="J23" s="128"/>
      <c r="K23" s="128"/>
      <c r="L23" s="128"/>
      <c r="M23" s="128"/>
      <c r="N23" s="128"/>
      <c r="O23" s="128"/>
    </row>
    <row r="24" ht="52.5" customHeight="1" spans="1:15">
      <c r="A24" s="163" t="s">
        <v>107</v>
      </c>
      <c r="B24" s="163" t="s">
        <v>108</v>
      </c>
      <c r="C24" s="128"/>
      <c r="D24" s="128"/>
      <c r="E24" s="128"/>
      <c r="F24" s="128"/>
      <c r="G24" s="128"/>
      <c r="H24" s="128"/>
      <c r="I24" s="128"/>
      <c r="J24" s="128"/>
      <c r="K24" s="128"/>
      <c r="L24" s="128"/>
      <c r="M24" s="128"/>
      <c r="N24" s="128"/>
      <c r="O24" s="128"/>
    </row>
    <row r="25" ht="52.5" customHeight="1" spans="1:15">
      <c r="A25" s="163" t="s">
        <v>109</v>
      </c>
      <c r="B25" s="163" t="s">
        <v>110</v>
      </c>
      <c r="C25" s="128">
        <v>190739.85</v>
      </c>
      <c r="D25" s="128">
        <v>190739.85</v>
      </c>
      <c r="E25" s="128">
        <v>190739.85</v>
      </c>
      <c r="F25" s="128"/>
      <c r="G25" s="128"/>
      <c r="H25" s="128"/>
      <c r="I25" s="128"/>
      <c r="J25" s="128"/>
      <c r="K25" s="128"/>
      <c r="L25" s="128"/>
      <c r="M25" s="128"/>
      <c r="N25" s="128"/>
      <c r="O25" s="128"/>
    </row>
    <row r="26" ht="52.5" customHeight="1" spans="1:15">
      <c r="A26" s="163" t="s">
        <v>111</v>
      </c>
      <c r="B26" s="163" t="s">
        <v>112</v>
      </c>
      <c r="C26" s="128">
        <v>36362.93</v>
      </c>
      <c r="D26" s="128">
        <v>36362.93</v>
      </c>
      <c r="E26" s="128">
        <v>36362.93</v>
      </c>
      <c r="F26" s="128"/>
      <c r="G26" s="128"/>
      <c r="H26" s="128"/>
      <c r="I26" s="128"/>
      <c r="J26" s="128"/>
      <c r="K26" s="128"/>
      <c r="L26" s="128"/>
      <c r="M26" s="128"/>
      <c r="N26" s="128"/>
      <c r="O26" s="128"/>
    </row>
    <row r="27" ht="52.5" customHeight="1" spans="1:15">
      <c r="A27" s="161" t="s">
        <v>113</v>
      </c>
      <c r="B27" s="161" t="s">
        <v>114</v>
      </c>
      <c r="C27" s="128">
        <v>591776.04</v>
      </c>
      <c r="D27" s="128">
        <v>591776.04</v>
      </c>
      <c r="E27" s="128">
        <v>591776.04</v>
      </c>
      <c r="F27" s="128"/>
      <c r="G27" s="128"/>
      <c r="H27" s="128"/>
      <c r="I27" s="128"/>
      <c r="J27" s="128"/>
      <c r="K27" s="128"/>
      <c r="L27" s="128"/>
      <c r="M27" s="128"/>
      <c r="N27" s="128"/>
      <c r="O27" s="128"/>
    </row>
    <row r="28" ht="52.5" customHeight="1" spans="1:15">
      <c r="A28" s="162" t="s">
        <v>115</v>
      </c>
      <c r="B28" s="162" t="s">
        <v>116</v>
      </c>
      <c r="C28" s="128">
        <v>591776.04</v>
      </c>
      <c r="D28" s="128">
        <v>591776.04</v>
      </c>
      <c r="E28" s="128">
        <v>591776.04</v>
      </c>
      <c r="F28" s="128"/>
      <c r="G28" s="128"/>
      <c r="H28" s="128"/>
      <c r="I28" s="128"/>
      <c r="J28" s="128"/>
      <c r="K28" s="128"/>
      <c r="L28" s="128"/>
      <c r="M28" s="128"/>
      <c r="N28" s="128"/>
      <c r="O28" s="128"/>
    </row>
    <row r="29" ht="52.5" customHeight="1" spans="1:15">
      <c r="A29" s="163" t="s">
        <v>117</v>
      </c>
      <c r="B29" s="163" t="s">
        <v>118</v>
      </c>
      <c r="C29" s="128">
        <v>591776.04</v>
      </c>
      <c r="D29" s="128">
        <v>591776.04</v>
      </c>
      <c r="E29" s="128">
        <v>591776.04</v>
      </c>
      <c r="F29" s="128"/>
      <c r="G29" s="128"/>
      <c r="H29" s="128"/>
      <c r="I29" s="128"/>
      <c r="J29" s="128"/>
      <c r="K29" s="128"/>
      <c r="L29" s="128"/>
      <c r="M29" s="128"/>
      <c r="N29" s="128"/>
      <c r="O29" s="128"/>
    </row>
    <row r="30" ht="30" customHeight="1" spans="1:15">
      <c r="A30" s="160" t="s">
        <v>30</v>
      </c>
      <c r="B30" s="160"/>
      <c r="C30" s="128">
        <v>31376205.43</v>
      </c>
      <c r="D30" s="128">
        <v>31173205.43</v>
      </c>
      <c r="E30" s="128">
        <v>9244487.23</v>
      </c>
      <c r="F30" s="128">
        <v>21928718.2</v>
      </c>
      <c r="G30" s="128"/>
      <c r="H30" s="128"/>
      <c r="I30" s="128"/>
      <c r="J30" s="128">
        <v>203000</v>
      </c>
      <c r="K30" s="128"/>
      <c r="L30" s="128"/>
      <c r="M30" s="128"/>
      <c r="N30" s="128"/>
      <c r="O30" s="128">
        <v>203000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85" t="s">
        <v>119</v>
      </c>
    </row>
    <row r="2" ht="30.75" customHeight="1" spans="1:4">
      <c r="A2" s="150" t="str">
        <f>"2025"&amp;"年部门财政拨款收支预算总表"</f>
        <v>2025年部门财政拨款收支预算总表</v>
      </c>
      <c r="B2" s="150"/>
      <c r="C2" s="150"/>
      <c r="D2" s="150"/>
    </row>
    <row r="3" ht="18.75" customHeight="1" spans="1:4">
      <c r="A3" s="31" t="str">
        <f>"单位名称："&amp;"德宏傣族景颇族自治州文化和旅游局"</f>
        <v>单位名称：德宏傣族景颇族自治州文化和旅游局</v>
      </c>
      <c r="B3" s="151"/>
      <c r="C3" s="151"/>
      <c r="D3" s="86" t="s">
        <v>1</v>
      </c>
    </row>
    <row r="4" ht="19.5" customHeight="1" spans="1:4">
      <c r="A4" s="12" t="s">
        <v>120</v>
      </c>
      <c r="B4" s="14"/>
      <c r="C4" s="12" t="s">
        <v>121</v>
      </c>
      <c r="D4" s="14"/>
    </row>
    <row r="5" ht="21.75" customHeight="1" spans="1:4">
      <c r="A5" s="74" t="s">
        <v>122</v>
      </c>
      <c r="B5" s="11" t="s">
        <v>5</v>
      </c>
      <c r="C5" s="74" t="s">
        <v>123</v>
      </c>
      <c r="D5" s="11" t="s">
        <v>5</v>
      </c>
    </row>
    <row r="6" ht="17.25" customHeight="1" spans="1:4">
      <c r="A6" s="75"/>
      <c r="B6" s="18"/>
      <c r="C6" s="75"/>
      <c r="D6" s="18"/>
    </row>
    <row r="7" ht="19.5" customHeight="1" spans="1:4">
      <c r="A7" s="82" t="s">
        <v>124</v>
      </c>
      <c r="B7" s="23">
        <v>31173205.43</v>
      </c>
      <c r="C7" s="82" t="s">
        <v>125</v>
      </c>
      <c r="D7" s="23">
        <v>31173205.43</v>
      </c>
    </row>
    <row r="8" ht="19.5" customHeight="1" spans="1:4">
      <c r="A8" s="82" t="s">
        <v>126</v>
      </c>
      <c r="B8" s="23">
        <v>31173205.43</v>
      </c>
      <c r="C8" s="152" t="s">
        <v>127</v>
      </c>
      <c r="D8" s="23"/>
    </row>
    <row r="9" ht="19.5" customHeight="1" spans="1:4">
      <c r="A9" s="153" t="s">
        <v>128</v>
      </c>
      <c r="B9" s="23"/>
      <c r="C9" s="152" t="s">
        <v>129</v>
      </c>
      <c r="D9" s="23"/>
    </row>
    <row r="10" ht="19.5" customHeight="1" spans="1:4">
      <c r="A10" s="153" t="s">
        <v>130</v>
      </c>
      <c r="B10" s="23"/>
      <c r="C10" s="152" t="s">
        <v>131</v>
      </c>
      <c r="D10" s="23"/>
    </row>
    <row r="11" ht="19.5" customHeight="1" spans="1:4">
      <c r="A11" s="153" t="s">
        <v>132</v>
      </c>
      <c r="B11" s="23"/>
      <c r="C11" s="152" t="s">
        <v>133</v>
      </c>
      <c r="D11" s="23"/>
    </row>
    <row r="12" ht="19.5" customHeight="1" spans="1:4">
      <c r="A12" s="153" t="s">
        <v>126</v>
      </c>
      <c r="B12" s="23"/>
      <c r="C12" s="152" t="s">
        <v>134</v>
      </c>
      <c r="D12" s="23"/>
    </row>
    <row r="13" ht="19.5" customHeight="1" spans="1:4">
      <c r="A13" s="153" t="s">
        <v>128</v>
      </c>
      <c r="B13" s="23"/>
      <c r="C13" s="152" t="s">
        <v>135</v>
      </c>
      <c r="D13" s="23"/>
    </row>
    <row r="14" ht="19.5" customHeight="1" spans="1:4">
      <c r="A14" s="153" t="s">
        <v>130</v>
      </c>
      <c r="B14" s="23"/>
      <c r="C14" s="152" t="s">
        <v>136</v>
      </c>
      <c r="D14" s="23">
        <v>29105017.2</v>
      </c>
    </row>
    <row r="15" ht="19.5" customHeight="1" spans="1:4">
      <c r="A15" s="154"/>
      <c r="B15" s="23"/>
      <c r="C15" s="152" t="s">
        <v>137</v>
      </c>
      <c r="D15" s="23">
        <v>859723.51</v>
      </c>
    </row>
    <row r="16" ht="19.5" customHeight="1" spans="1:4">
      <c r="A16" s="154"/>
      <c r="B16" s="23"/>
      <c r="C16" s="152" t="s">
        <v>138</v>
      </c>
      <c r="D16" s="23">
        <v>616688.68</v>
      </c>
    </row>
    <row r="17" ht="19.5" customHeight="1" spans="1:4">
      <c r="A17" s="154"/>
      <c r="B17" s="23"/>
      <c r="C17" s="152" t="s">
        <v>139</v>
      </c>
      <c r="D17" s="23"/>
    </row>
    <row r="18" ht="19.5" customHeight="1" spans="1:4">
      <c r="A18" s="154"/>
      <c r="B18" s="23"/>
      <c r="C18" s="152" t="s">
        <v>140</v>
      </c>
      <c r="D18" s="23"/>
    </row>
    <row r="19" ht="19.5" customHeight="1" spans="1:4">
      <c r="A19" s="154"/>
      <c r="B19" s="23"/>
      <c r="C19" s="152" t="s">
        <v>141</v>
      </c>
      <c r="D19" s="23"/>
    </row>
    <row r="20" ht="19.5" customHeight="1" spans="1:4">
      <c r="A20" s="82"/>
      <c r="B20" s="23"/>
      <c r="C20" s="152" t="s">
        <v>142</v>
      </c>
      <c r="D20" s="23"/>
    </row>
    <row r="21" ht="19.5" customHeight="1" spans="1:4">
      <c r="A21" s="82"/>
      <c r="B21" s="23"/>
      <c r="C21" s="82" t="s">
        <v>143</v>
      </c>
      <c r="D21" s="23"/>
    </row>
    <row r="22" ht="19.5" customHeight="1" spans="1:4">
      <c r="A22" s="82"/>
      <c r="B22" s="23"/>
      <c r="C22" s="82" t="s">
        <v>144</v>
      </c>
      <c r="D22" s="23"/>
    </row>
    <row r="23" ht="19.5" customHeight="1" spans="1:4">
      <c r="A23" s="82"/>
      <c r="B23" s="23"/>
      <c r="C23" s="82" t="s">
        <v>145</v>
      </c>
      <c r="D23" s="23"/>
    </row>
    <row r="24" ht="19.5" customHeight="1" spans="1:4">
      <c r="A24" s="82"/>
      <c r="B24" s="23"/>
      <c r="C24" s="82" t="s">
        <v>146</v>
      </c>
      <c r="D24" s="23"/>
    </row>
    <row r="25" ht="19.5" customHeight="1" spans="1:4">
      <c r="A25" s="82"/>
      <c r="B25" s="23"/>
      <c r="C25" s="82" t="s">
        <v>147</v>
      </c>
      <c r="D25" s="23"/>
    </row>
    <row r="26" ht="19.5" customHeight="1" spans="1:4">
      <c r="A26" s="152"/>
      <c r="B26" s="23"/>
      <c r="C26" s="82" t="s">
        <v>148</v>
      </c>
      <c r="D26" s="23">
        <v>591776.04</v>
      </c>
    </row>
    <row r="27" ht="19.5" customHeight="1" spans="1:4">
      <c r="A27" s="82"/>
      <c r="B27" s="23"/>
      <c r="C27" s="82" t="s">
        <v>149</v>
      </c>
      <c r="D27" s="23"/>
    </row>
    <row r="28" customHeight="1" spans="1:4">
      <c r="A28" s="82"/>
      <c r="B28" s="23"/>
      <c r="C28" s="153" t="s">
        <v>150</v>
      </c>
      <c r="D28" s="23"/>
    </row>
    <row r="29" ht="19.5" customHeight="1" spans="1:4">
      <c r="A29" s="82"/>
      <c r="B29" s="23"/>
      <c r="C29" s="82" t="s">
        <v>151</v>
      </c>
      <c r="D29" s="23"/>
    </row>
    <row r="30" ht="19.5" customHeight="1" spans="1:4">
      <c r="A30" s="152"/>
      <c r="B30" s="23"/>
      <c r="C30" s="82" t="s">
        <v>152</v>
      </c>
      <c r="D30" s="23"/>
    </row>
    <row r="31" ht="18" customHeight="1" spans="1:4">
      <c r="A31" s="152"/>
      <c r="B31" s="23"/>
      <c r="C31" s="82" t="s">
        <v>153</v>
      </c>
      <c r="D31" s="23"/>
    </row>
    <row r="32" ht="18" customHeight="1" spans="1:4">
      <c r="A32" s="152"/>
      <c r="B32" s="23"/>
      <c r="C32" s="153" t="s">
        <v>154</v>
      </c>
      <c r="D32" s="23"/>
    </row>
    <row r="33" ht="18" customHeight="1" spans="1:4">
      <c r="A33" s="152"/>
      <c r="B33" s="23"/>
      <c r="C33" s="153" t="s">
        <v>155</v>
      </c>
      <c r="D33" s="23"/>
    </row>
    <row r="34" ht="19.5" customHeight="1" spans="1:4">
      <c r="A34" s="152"/>
      <c r="B34" s="155"/>
      <c r="C34" s="82" t="s">
        <v>156</v>
      </c>
      <c r="D34" s="155"/>
    </row>
    <row r="35" ht="19.5" customHeight="1" spans="1:4">
      <c r="A35" s="152"/>
      <c r="B35" s="23"/>
      <c r="C35" s="82" t="s">
        <v>157</v>
      </c>
      <c r="D35" s="23"/>
    </row>
    <row r="36" ht="19.5" customHeight="1" spans="1:4">
      <c r="A36" s="156" t="s">
        <v>24</v>
      </c>
      <c r="B36" s="23">
        <v>31173205.43</v>
      </c>
      <c r="C36" s="156" t="s">
        <v>25</v>
      </c>
      <c r="D36" s="23">
        <v>31173205.43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M17" sqref="M17"/>
    </sheetView>
  </sheetViews>
  <sheetFormatPr defaultColWidth="10.2857142857143" defaultRowHeight="15" customHeight="1" outlineLevelCol="6"/>
  <cols>
    <col min="1" max="1" width="26.3428571428571" customWidth="1"/>
    <col min="2" max="2" width="38.2761904761905" customWidth="1"/>
    <col min="3" max="7" width="19.2857142857143" customWidth="1"/>
  </cols>
  <sheetData>
    <row r="1" ht="18.75" customHeight="1" spans="1:7">
      <c r="A1" s="117"/>
      <c r="B1" s="117"/>
      <c r="C1" s="117"/>
      <c r="D1" s="117"/>
      <c r="E1" s="117"/>
      <c r="F1" s="117"/>
      <c r="G1" s="121" t="s">
        <v>158</v>
      </c>
    </row>
    <row r="2" ht="33" customHeight="1" spans="1:7">
      <c r="A2" s="143" t="str">
        <f>"2025"&amp;"年一般公共预算支出预算表（按功能科目分类）"</f>
        <v>2025年一般公共预算支出预算表（按功能科目分类）</v>
      </c>
      <c r="B2" s="143"/>
      <c r="C2" s="143"/>
      <c r="D2" s="143"/>
      <c r="E2" s="143"/>
      <c r="F2" s="143"/>
      <c r="G2" s="143"/>
    </row>
    <row r="3" ht="18.75" customHeight="1" spans="1:7">
      <c r="A3" s="144" t="str">
        <f>"单位名称："&amp;"德宏傣族景颇族自治州文化和旅游局"</f>
        <v>单位名称：德宏傣族景颇族自治州文化和旅游局</v>
      </c>
      <c r="B3" s="144"/>
      <c r="C3" s="117"/>
      <c r="D3" s="117"/>
      <c r="E3" s="117"/>
      <c r="F3" s="117"/>
      <c r="G3" s="121" t="s">
        <v>1</v>
      </c>
    </row>
    <row r="4" ht="18.75" customHeight="1" spans="1:7">
      <c r="A4" s="145" t="s">
        <v>159</v>
      </c>
      <c r="B4" s="145"/>
      <c r="C4" s="145" t="s">
        <v>30</v>
      </c>
      <c r="D4" s="145" t="s">
        <v>52</v>
      </c>
      <c r="E4" s="145"/>
      <c r="F4" s="145"/>
      <c r="G4" s="145" t="s">
        <v>53</v>
      </c>
    </row>
    <row r="5" ht="18.75" customHeight="1" spans="1:7">
      <c r="A5" s="145" t="s">
        <v>48</v>
      </c>
      <c r="B5" s="145" t="s">
        <v>49</v>
      </c>
      <c r="C5" s="145"/>
      <c r="D5" s="145" t="s">
        <v>33</v>
      </c>
      <c r="E5" s="145" t="s">
        <v>160</v>
      </c>
      <c r="F5" s="145" t="s">
        <v>161</v>
      </c>
      <c r="G5" s="145"/>
    </row>
    <row r="6" ht="18.75" customHeight="1" spans="1:7">
      <c r="A6" s="145" t="s">
        <v>59</v>
      </c>
      <c r="B6" s="145" t="s">
        <v>60</v>
      </c>
      <c r="C6" s="145" t="s">
        <v>61</v>
      </c>
      <c r="D6" s="145" t="s">
        <v>62</v>
      </c>
      <c r="E6" s="145" t="s">
        <v>63</v>
      </c>
      <c r="F6" s="145" t="s">
        <v>64</v>
      </c>
      <c r="G6" s="145" t="s">
        <v>65</v>
      </c>
    </row>
    <row r="7" ht="18.75" customHeight="1" spans="1:7">
      <c r="A7" s="146" t="s">
        <v>74</v>
      </c>
      <c r="B7" s="146" t="s">
        <v>75</v>
      </c>
      <c r="C7" s="147">
        <v>29105017.2</v>
      </c>
      <c r="D7" s="147">
        <v>7176299</v>
      </c>
      <c r="E7" s="147">
        <v>6582999</v>
      </c>
      <c r="F7" s="147">
        <v>593300</v>
      </c>
      <c r="G7" s="147">
        <v>21928718.2</v>
      </c>
    </row>
    <row r="8" ht="18.75" customHeight="1" outlineLevel="1" spans="1:7">
      <c r="A8" s="148" t="s">
        <v>76</v>
      </c>
      <c r="B8" s="148" t="s">
        <v>77</v>
      </c>
      <c r="C8" s="147">
        <v>28620781.2</v>
      </c>
      <c r="D8" s="147">
        <v>6692063</v>
      </c>
      <c r="E8" s="147">
        <v>6098763</v>
      </c>
      <c r="F8" s="147">
        <v>593300</v>
      </c>
      <c r="G8" s="147">
        <v>21928718.2</v>
      </c>
    </row>
    <row r="9" ht="18.75" customHeight="1" outlineLevel="2" spans="1:7">
      <c r="A9" s="149" t="s">
        <v>78</v>
      </c>
      <c r="B9" s="149" t="s">
        <v>79</v>
      </c>
      <c r="C9" s="147">
        <v>6414063</v>
      </c>
      <c r="D9" s="147">
        <v>6414063</v>
      </c>
      <c r="E9" s="147">
        <v>5820763</v>
      </c>
      <c r="F9" s="147">
        <v>593300</v>
      </c>
      <c r="G9" s="147"/>
    </row>
    <row r="10" ht="18.75" customHeight="1" outlineLevel="2" spans="1:7">
      <c r="A10" s="149" t="s">
        <v>80</v>
      </c>
      <c r="B10" s="149" t="s">
        <v>81</v>
      </c>
      <c r="C10" s="147">
        <v>109300</v>
      </c>
      <c r="D10" s="147"/>
      <c r="E10" s="147"/>
      <c r="F10" s="147"/>
      <c r="G10" s="147">
        <v>109300</v>
      </c>
    </row>
    <row r="11" ht="18.75" customHeight="1" outlineLevel="2" spans="1:7">
      <c r="A11" s="149" t="s">
        <v>82</v>
      </c>
      <c r="B11" s="149" t="s">
        <v>83</v>
      </c>
      <c r="C11" s="147">
        <v>20090000</v>
      </c>
      <c r="D11" s="147"/>
      <c r="E11" s="147"/>
      <c r="F11" s="147"/>
      <c r="G11" s="147">
        <v>20090000</v>
      </c>
    </row>
    <row r="12" ht="18.75" customHeight="1" outlineLevel="2" spans="1:7">
      <c r="A12" s="149" t="s">
        <v>84</v>
      </c>
      <c r="B12" s="149" t="s">
        <v>85</v>
      </c>
      <c r="C12" s="147">
        <v>2007418.2</v>
      </c>
      <c r="D12" s="147">
        <v>278000</v>
      </c>
      <c r="E12" s="147">
        <v>278000</v>
      </c>
      <c r="F12" s="147"/>
      <c r="G12" s="147">
        <v>1729418.2</v>
      </c>
    </row>
    <row r="13" ht="18.75" customHeight="1" outlineLevel="1" spans="1:7">
      <c r="A13" s="148" t="s">
        <v>86</v>
      </c>
      <c r="B13" s="148" t="s">
        <v>87</v>
      </c>
      <c r="C13" s="147">
        <v>484236</v>
      </c>
      <c r="D13" s="147">
        <v>484236</v>
      </c>
      <c r="E13" s="147">
        <v>484236</v>
      </c>
      <c r="F13" s="147"/>
      <c r="G13" s="147"/>
    </row>
    <row r="14" ht="18.75" customHeight="1" outlineLevel="2" spans="1:7">
      <c r="A14" s="149" t="s">
        <v>88</v>
      </c>
      <c r="B14" s="149" t="s">
        <v>89</v>
      </c>
      <c r="C14" s="147">
        <v>484236</v>
      </c>
      <c r="D14" s="147">
        <v>484236</v>
      </c>
      <c r="E14" s="147">
        <v>484236</v>
      </c>
      <c r="F14" s="147"/>
      <c r="G14" s="147"/>
    </row>
    <row r="15" ht="18.75" customHeight="1" spans="1:7">
      <c r="A15" s="146" t="s">
        <v>90</v>
      </c>
      <c r="B15" s="146" t="s">
        <v>91</v>
      </c>
      <c r="C15" s="147">
        <v>859723.51</v>
      </c>
      <c r="D15" s="147">
        <v>859723.51</v>
      </c>
      <c r="E15" s="147">
        <v>796723.51</v>
      </c>
      <c r="F15" s="147">
        <v>63000</v>
      </c>
      <c r="G15" s="147"/>
    </row>
    <row r="16" ht="18.75" customHeight="1" outlineLevel="1" spans="1:7">
      <c r="A16" s="148" t="s">
        <v>92</v>
      </c>
      <c r="B16" s="148" t="s">
        <v>93</v>
      </c>
      <c r="C16" s="147">
        <v>852034.72</v>
      </c>
      <c r="D16" s="147">
        <v>852034.72</v>
      </c>
      <c r="E16" s="147">
        <v>789034.72</v>
      </c>
      <c r="F16" s="147">
        <v>63000</v>
      </c>
      <c r="G16" s="147"/>
    </row>
    <row r="17" ht="18.75" customHeight="1" outlineLevel="2" spans="1:7">
      <c r="A17" s="149" t="s">
        <v>94</v>
      </c>
      <c r="B17" s="149" t="s">
        <v>95</v>
      </c>
      <c r="C17" s="147">
        <v>63000</v>
      </c>
      <c r="D17" s="147">
        <v>63000</v>
      </c>
      <c r="E17" s="147"/>
      <c r="F17" s="147">
        <v>63000</v>
      </c>
      <c r="G17" s="147"/>
    </row>
    <row r="18" ht="18.75" customHeight="1" outlineLevel="2" spans="1:7">
      <c r="A18" s="149" t="s">
        <v>96</v>
      </c>
      <c r="B18" s="149" t="s">
        <v>97</v>
      </c>
      <c r="C18" s="147">
        <v>789034.72</v>
      </c>
      <c r="D18" s="147">
        <v>789034.72</v>
      </c>
      <c r="E18" s="147">
        <v>789034.72</v>
      </c>
      <c r="F18" s="147"/>
      <c r="G18" s="147"/>
    </row>
    <row r="19" ht="18.75" customHeight="1" outlineLevel="1" spans="1:7">
      <c r="A19" s="148" t="s">
        <v>98</v>
      </c>
      <c r="B19" s="148" t="s">
        <v>99</v>
      </c>
      <c r="C19" s="147">
        <v>7688.79</v>
      </c>
      <c r="D19" s="147">
        <v>7688.79</v>
      </c>
      <c r="E19" s="147">
        <v>7688.79</v>
      </c>
      <c r="F19" s="147"/>
      <c r="G19" s="147"/>
    </row>
    <row r="20" ht="18.75" customHeight="1" outlineLevel="2" spans="1:7">
      <c r="A20" s="149" t="s">
        <v>100</v>
      </c>
      <c r="B20" s="149" t="s">
        <v>99</v>
      </c>
      <c r="C20" s="147">
        <v>7688.79</v>
      </c>
      <c r="D20" s="147">
        <v>7688.79</v>
      </c>
      <c r="E20" s="147">
        <v>7688.79</v>
      </c>
      <c r="F20" s="147"/>
      <c r="G20" s="147"/>
    </row>
    <row r="21" ht="18.75" customHeight="1" spans="1:7">
      <c r="A21" s="146" t="s">
        <v>101</v>
      </c>
      <c r="B21" s="146" t="s">
        <v>102</v>
      </c>
      <c r="C21" s="147">
        <v>616688.68</v>
      </c>
      <c r="D21" s="147">
        <v>616688.68</v>
      </c>
      <c r="E21" s="147">
        <v>616688.68</v>
      </c>
      <c r="F21" s="147"/>
      <c r="G21" s="147"/>
    </row>
    <row r="22" ht="18.75" customHeight="1" outlineLevel="1" spans="1:7">
      <c r="A22" s="148" t="s">
        <v>103</v>
      </c>
      <c r="B22" s="148" t="s">
        <v>104</v>
      </c>
      <c r="C22" s="147">
        <v>616688.68</v>
      </c>
      <c r="D22" s="147">
        <v>616688.68</v>
      </c>
      <c r="E22" s="147">
        <v>616688.68</v>
      </c>
      <c r="F22" s="147"/>
      <c r="G22" s="147"/>
    </row>
    <row r="23" ht="18.75" customHeight="1" outlineLevel="2" spans="1:7">
      <c r="A23" s="149" t="s">
        <v>105</v>
      </c>
      <c r="B23" s="149" t="s">
        <v>106</v>
      </c>
      <c r="C23" s="147">
        <v>389585.9</v>
      </c>
      <c r="D23" s="147">
        <v>389585.9</v>
      </c>
      <c r="E23" s="147">
        <v>389585.9</v>
      </c>
      <c r="F23" s="147"/>
      <c r="G23" s="147"/>
    </row>
    <row r="24" ht="18.75" customHeight="1" outlineLevel="2" spans="1:7">
      <c r="A24" s="149" t="s">
        <v>109</v>
      </c>
      <c r="B24" s="149" t="s">
        <v>110</v>
      </c>
      <c r="C24" s="147">
        <v>190739.85</v>
      </c>
      <c r="D24" s="147">
        <v>190739.85</v>
      </c>
      <c r="E24" s="147">
        <v>190739.85</v>
      </c>
      <c r="F24" s="147"/>
      <c r="G24" s="147"/>
    </row>
    <row r="25" ht="18.75" customHeight="1" outlineLevel="2" spans="1:7">
      <c r="A25" s="149" t="s">
        <v>111</v>
      </c>
      <c r="B25" s="149" t="s">
        <v>112</v>
      </c>
      <c r="C25" s="147">
        <v>36362.93</v>
      </c>
      <c r="D25" s="147">
        <v>36362.93</v>
      </c>
      <c r="E25" s="147">
        <v>36362.93</v>
      </c>
      <c r="F25" s="147"/>
      <c r="G25" s="147"/>
    </row>
    <row r="26" ht="18.75" customHeight="1" spans="1:7">
      <c r="A26" s="146" t="s">
        <v>113</v>
      </c>
      <c r="B26" s="146" t="s">
        <v>114</v>
      </c>
      <c r="C26" s="147">
        <v>591776.04</v>
      </c>
      <c r="D26" s="147">
        <v>591776.04</v>
      </c>
      <c r="E26" s="147">
        <v>591776.04</v>
      </c>
      <c r="F26" s="147"/>
      <c r="G26" s="147"/>
    </row>
    <row r="27" ht="18.75" customHeight="1" outlineLevel="1" spans="1:7">
      <c r="A27" s="148" t="s">
        <v>115</v>
      </c>
      <c r="B27" s="148" t="s">
        <v>116</v>
      </c>
      <c r="C27" s="147">
        <v>591776.04</v>
      </c>
      <c r="D27" s="147">
        <v>591776.04</v>
      </c>
      <c r="E27" s="147">
        <v>591776.04</v>
      </c>
      <c r="F27" s="147"/>
      <c r="G27" s="147"/>
    </row>
    <row r="28" ht="18.75" customHeight="1" outlineLevel="2" spans="1:7">
      <c r="A28" s="149" t="s">
        <v>117</v>
      </c>
      <c r="B28" s="149" t="s">
        <v>118</v>
      </c>
      <c r="C28" s="147">
        <v>591776.04</v>
      </c>
      <c r="D28" s="147">
        <v>591776.04</v>
      </c>
      <c r="E28" s="147">
        <v>591776.04</v>
      </c>
      <c r="F28" s="147"/>
      <c r="G28" s="147"/>
    </row>
    <row r="29" ht="18.75" customHeight="1" spans="1:7">
      <c r="A29" s="145" t="s">
        <v>30</v>
      </c>
      <c r="B29" s="145"/>
      <c r="C29" s="147">
        <v>31173205.43</v>
      </c>
      <c r="D29" s="147">
        <v>9244487.23</v>
      </c>
      <c r="E29" s="147">
        <v>8588187.23</v>
      </c>
      <c r="F29" s="147">
        <v>656300</v>
      </c>
      <c r="G29" s="147">
        <v>21928718.2</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4"/>
      <c r="B1" s="134"/>
      <c r="C1" s="135"/>
      <c r="D1" s="1"/>
      <c r="E1" s="1"/>
      <c r="F1" s="136" t="s">
        <v>162</v>
      </c>
    </row>
    <row r="2" ht="33.75" customHeight="1" spans="1:6">
      <c r="A2" s="137" t="str">
        <f>"2025"&amp;"年一般公共预算“三公”经费支出预算表"</f>
        <v>2025年一般公共预算“三公”经费支出预算表</v>
      </c>
      <c r="B2" s="137"/>
      <c r="C2" s="137"/>
      <c r="D2" s="137"/>
      <c r="E2" s="137"/>
      <c r="F2" s="137"/>
    </row>
    <row r="3" ht="21.75" customHeight="1" spans="1:6">
      <c r="A3" s="138" t="str">
        <f>"单位名称："&amp;"德宏傣族景颇族自治州文化和旅游局"</f>
        <v>单位名称：德宏傣族景颇族自治州文化和旅游局</v>
      </c>
      <c r="B3" s="134"/>
      <c r="C3" s="135"/>
      <c r="D3" s="3"/>
      <c r="E3" s="1"/>
      <c r="F3" s="136" t="s">
        <v>27</v>
      </c>
    </row>
    <row r="4" ht="19.5" customHeight="1" spans="1:6">
      <c r="A4" s="11" t="s">
        <v>163</v>
      </c>
      <c r="B4" s="74" t="s">
        <v>164</v>
      </c>
      <c r="C4" s="12" t="s">
        <v>165</v>
      </c>
      <c r="D4" s="13"/>
      <c r="E4" s="14"/>
      <c r="F4" s="74" t="s">
        <v>166</v>
      </c>
    </row>
    <row r="5" ht="19.5" customHeight="1" spans="1:6">
      <c r="A5" s="18"/>
      <c r="B5" s="75"/>
      <c r="C5" s="35" t="s">
        <v>33</v>
      </c>
      <c r="D5" s="35" t="s">
        <v>167</v>
      </c>
      <c r="E5" s="35" t="s">
        <v>168</v>
      </c>
      <c r="F5" s="75"/>
    </row>
    <row r="6" ht="18.75" customHeight="1" spans="1:6">
      <c r="A6" s="139">
        <v>1</v>
      </c>
      <c r="B6" s="139">
        <v>2</v>
      </c>
      <c r="C6" s="140">
        <v>3</v>
      </c>
      <c r="D6" s="139">
        <v>4</v>
      </c>
      <c r="E6" s="139">
        <v>5</v>
      </c>
      <c r="F6" s="139">
        <v>6</v>
      </c>
    </row>
    <row r="7" ht="24.75" customHeight="1" spans="1:6">
      <c r="A7" s="141">
        <v>51900</v>
      </c>
      <c r="B7" s="141"/>
      <c r="C7" s="142">
        <v>40000</v>
      </c>
      <c r="D7" s="141"/>
      <c r="E7" s="141">
        <v>40000</v>
      </c>
      <c r="F7" s="141">
        <v>11900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39" workbookViewId="0">
      <selection activeCell="A1" sqref="A1"/>
    </sheetView>
  </sheetViews>
  <sheetFormatPr defaultColWidth="10.2857142857143" defaultRowHeight="15" customHeight="1"/>
  <cols>
    <col min="1" max="2" width="12.4190476190476" customWidth="1"/>
    <col min="3" max="3" width="10.847619047619" customWidth="1"/>
    <col min="4" max="4" width="7.27619047619048"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9"/>
      <c r="B1" s="129"/>
      <c r="C1" s="129"/>
      <c r="D1" s="129"/>
      <c r="E1" s="129"/>
      <c r="F1" s="129"/>
      <c r="G1" s="129"/>
      <c r="H1" s="129"/>
      <c r="I1" s="129"/>
      <c r="J1" s="129"/>
      <c r="K1" s="129"/>
      <c r="L1" s="129"/>
      <c r="M1" s="129"/>
      <c r="N1" s="129"/>
      <c r="O1" s="129"/>
      <c r="P1" s="129"/>
      <c r="Q1" s="129"/>
      <c r="R1" s="129"/>
      <c r="S1" s="129"/>
      <c r="T1" s="133" t="s">
        <v>169</v>
      </c>
      <c r="U1" s="133"/>
      <c r="V1" s="133"/>
      <c r="W1" s="133"/>
    </row>
    <row r="2" ht="45.75" customHeight="1" spans="1:23">
      <c r="A2" s="130" t="s">
        <v>170</v>
      </c>
      <c r="B2" s="130"/>
      <c r="C2" s="130"/>
      <c r="D2" s="130"/>
      <c r="E2" s="130"/>
      <c r="F2" s="130"/>
      <c r="G2" s="130"/>
      <c r="H2" s="130"/>
      <c r="I2" s="130"/>
      <c r="J2" s="130"/>
      <c r="K2" s="130"/>
      <c r="L2" s="130"/>
      <c r="M2" s="130"/>
      <c r="N2" s="130"/>
      <c r="O2" s="130"/>
      <c r="P2" s="130"/>
      <c r="Q2" s="130"/>
      <c r="R2" s="130"/>
      <c r="S2" s="130"/>
      <c r="T2" s="130"/>
      <c r="U2" s="130"/>
      <c r="V2" s="130"/>
      <c r="W2" s="130"/>
    </row>
    <row r="3" ht="18.75" customHeight="1" spans="1:23">
      <c r="A3" s="129" t="str">
        <f>"单位名称："&amp;"德宏傣族景颇族自治州文化和旅游局"</f>
        <v>单位名称：德宏傣族景颇族自治州文化和旅游局</v>
      </c>
      <c r="B3" s="129"/>
      <c r="C3" s="129"/>
      <c r="D3" s="129"/>
      <c r="E3" s="129"/>
      <c r="F3" s="129"/>
      <c r="G3" s="129"/>
      <c r="H3" s="129"/>
      <c r="I3" s="129"/>
      <c r="J3" s="129"/>
      <c r="K3" s="129"/>
      <c r="L3" s="129"/>
      <c r="M3" s="129"/>
      <c r="N3" s="129"/>
      <c r="O3" s="129"/>
      <c r="P3" s="129"/>
      <c r="Q3" s="129"/>
      <c r="R3" s="129"/>
      <c r="S3" s="129"/>
      <c r="T3" s="133" t="s">
        <v>27</v>
      </c>
      <c r="U3" s="133"/>
      <c r="V3" s="133"/>
      <c r="W3" s="133"/>
    </row>
    <row r="4" ht="18.75" customHeight="1" spans="1:23">
      <c r="A4" s="131" t="s">
        <v>171</v>
      </c>
      <c r="B4" s="131" t="s">
        <v>172</v>
      </c>
      <c r="C4" s="131" t="s">
        <v>173</v>
      </c>
      <c r="D4" s="131" t="s">
        <v>174</v>
      </c>
      <c r="E4" s="131" t="s">
        <v>175</v>
      </c>
      <c r="F4" s="131" t="s">
        <v>176</v>
      </c>
      <c r="G4" s="131" t="s">
        <v>177</v>
      </c>
      <c r="H4" s="131" t="s">
        <v>178</v>
      </c>
      <c r="I4" s="131"/>
      <c r="J4" s="131"/>
      <c r="K4" s="131"/>
      <c r="L4" s="131"/>
      <c r="M4" s="131"/>
      <c r="N4" s="131"/>
      <c r="O4" s="131"/>
      <c r="P4" s="131"/>
      <c r="Q4" s="131"/>
      <c r="R4" s="131"/>
      <c r="S4" s="131"/>
      <c r="T4" s="131"/>
      <c r="U4" s="131"/>
      <c r="V4" s="131"/>
      <c r="W4" s="131"/>
    </row>
    <row r="5" ht="28.3" customHeight="1" spans="1:23">
      <c r="A5" s="131"/>
      <c r="B5" s="131"/>
      <c r="C5" s="131"/>
      <c r="D5" s="131"/>
      <c r="E5" s="131"/>
      <c r="F5" s="131"/>
      <c r="G5" s="131"/>
      <c r="H5" s="131" t="s">
        <v>179</v>
      </c>
      <c r="I5" s="131" t="s">
        <v>34</v>
      </c>
      <c r="J5" s="131" t="s">
        <v>180</v>
      </c>
      <c r="K5" s="131" t="s">
        <v>181</v>
      </c>
      <c r="L5" s="131" t="s">
        <v>182</v>
      </c>
      <c r="M5" s="131" t="s">
        <v>183</v>
      </c>
      <c r="N5" s="131" t="s">
        <v>184</v>
      </c>
      <c r="O5" s="131" t="s">
        <v>35</v>
      </c>
      <c r="P5" s="131" t="s">
        <v>36</v>
      </c>
      <c r="Q5" s="131" t="s">
        <v>37</v>
      </c>
      <c r="R5" s="131" t="s">
        <v>51</v>
      </c>
      <c r="S5" s="131"/>
      <c r="T5" s="131"/>
      <c r="U5" s="131"/>
      <c r="V5" s="131"/>
      <c r="W5" s="131"/>
    </row>
    <row r="6" ht="24" customHeight="1" spans="1:23">
      <c r="A6" s="131"/>
      <c r="B6" s="131"/>
      <c r="C6" s="131"/>
      <c r="D6" s="131"/>
      <c r="E6" s="131"/>
      <c r="F6" s="131"/>
      <c r="G6" s="131"/>
      <c r="H6" s="131"/>
      <c r="I6" s="131" t="s">
        <v>185</v>
      </c>
      <c r="J6" s="131" t="s">
        <v>180</v>
      </c>
      <c r="K6" s="131" t="s">
        <v>181</v>
      </c>
      <c r="L6" s="131" t="s">
        <v>182</v>
      </c>
      <c r="M6" s="131" t="s">
        <v>183</v>
      </c>
      <c r="N6" s="131" t="s">
        <v>34</v>
      </c>
      <c r="O6" s="131" t="s">
        <v>35</v>
      </c>
      <c r="P6" s="131" t="s">
        <v>36</v>
      </c>
      <c r="Q6" s="131"/>
      <c r="R6" s="131" t="s">
        <v>33</v>
      </c>
      <c r="S6" s="131" t="s">
        <v>40</v>
      </c>
      <c r="T6" s="131" t="s">
        <v>41</v>
      </c>
      <c r="U6" s="131" t="s">
        <v>42</v>
      </c>
      <c r="V6" s="131" t="s">
        <v>43</v>
      </c>
      <c r="W6" s="131" t="s">
        <v>44</v>
      </c>
    </row>
    <row r="7" ht="32.05" customHeight="1" spans="1:23">
      <c r="A7" s="131"/>
      <c r="B7" s="131"/>
      <c r="C7" s="131"/>
      <c r="D7" s="131"/>
      <c r="E7" s="131"/>
      <c r="F7" s="131"/>
      <c r="G7" s="131"/>
      <c r="H7" s="131"/>
      <c r="I7" s="131" t="s">
        <v>33</v>
      </c>
      <c r="J7" s="131"/>
      <c r="K7" s="131"/>
      <c r="L7" s="131"/>
      <c r="M7" s="131"/>
      <c r="N7" s="131"/>
      <c r="O7" s="131"/>
      <c r="P7" s="131"/>
      <c r="Q7" s="131"/>
      <c r="R7" s="131"/>
      <c r="S7" s="131"/>
      <c r="T7" s="131"/>
      <c r="U7" s="131"/>
      <c r="V7" s="131"/>
      <c r="W7" s="131"/>
    </row>
    <row r="8" ht="18.75" customHeight="1" spans="1:23">
      <c r="A8" s="131" t="s">
        <v>59</v>
      </c>
      <c r="B8" s="131" t="s">
        <v>60</v>
      </c>
      <c r="C8" s="131" t="s">
        <v>61</v>
      </c>
      <c r="D8" s="131" t="s">
        <v>62</v>
      </c>
      <c r="E8" s="131" t="s">
        <v>63</v>
      </c>
      <c r="F8" s="131" t="s">
        <v>64</v>
      </c>
      <c r="G8" s="131" t="s">
        <v>65</v>
      </c>
      <c r="H8" s="131" t="s">
        <v>66</v>
      </c>
      <c r="I8" s="131" t="s">
        <v>67</v>
      </c>
      <c r="J8" s="131" t="s">
        <v>68</v>
      </c>
      <c r="K8" s="131" t="s">
        <v>69</v>
      </c>
      <c r="L8" s="131" t="s">
        <v>70</v>
      </c>
      <c r="M8" s="131" t="s">
        <v>71</v>
      </c>
      <c r="N8" s="131" t="s">
        <v>72</v>
      </c>
      <c r="O8" s="131" t="s">
        <v>73</v>
      </c>
      <c r="P8" s="131" t="s">
        <v>186</v>
      </c>
      <c r="Q8" s="131" t="s">
        <v>187</v>
      </c>
      <c r="R8" s="131" t="s">
        <v>188</v>
      </c>
      <c r="S8" s="131" t="s">
        <v>189</v>
      </c>
      <c r="T8" s="131" t="s">
        <v>190</v>
      </c>
      <c r="U8" s="131" t="s">
        <v>191</v>
      </c>
      <c r="V8" s="131" t="s">
        <v>192</v>
      </c>
      <c r="W8" s="131" t="s">
        <v>193</v>
      </c>
    </row>
    <row r="9" ht="53.25" customHeight="1" spans="1:23">
      <c r="A9" s="126" t="s">
        <v>46</v>
      </c>
      <c r="B9" s="126"/>
      <c r="C9" s="126"/>
      <c r="D9" s="126"/>
      <c r="E9" s="126"/>
      <c r="F9" s="126"/>
      <c r="G9" s="126"/>
      <c r="H9" s="128">
        <v>9244487.23</v>
      </c>
      <c r="I9" s="128">
        <v>9244487.23</v>
      </c>
      <c r="J9" s="128"/>
      <c r="K9" s="128"/>
      <c r="L9" s="128">
        <v>9244487.23</v>
      </c>
      <c r="M9" s="128"/>
      <c r="N9" s="128"/>
      <c r="O9" s="128"/>
      <c r="P9" s="128"/>
      <c r="Q9" s="128"/>
      <c r="R9" s="128"/>
      <c r="S9" s="128"/>
      <c r="T9" s="128"/>
      <c r="U9" s="128"/>
      <c r="V9" s="128"/>
      <c r="W9" s="128"/>
    </row>
    <row r="10" ht="53.25" customHeight="1" outlineLevel="1" spans="1:23">
      <c r="A10" s="126" t="s">
        <v>46</v>
      </c>
      <c r="B10" s="126" t="s">
        <v>194</v>
      </c>
      <c r="C10" s="126" t="s">
        <v>195</v>
      </c>
      <c r="D10" s="126" t="s">
        <v>78</v>
      </c>
      <c r="E10" s="126" t="s">
        <v>79</v>
      </c>
      <c r="F10" s="126" t="s">
        <v>196</v>
      </c>
      <c r="G10" s="126" t="s">
        <v>197</v>
      </c>
      <c r="H10" s="128">
        <v>2175972</v>
      </c>
      <c r="I10" s="128">
        <v>2175972</v>
      </c>
      <c r="J10" s="128"/>
      <c r="K10" s="128"/>
      <c r="L10" s="128">
        <v>2175972</v>
      </c>
      <c r="M10" s="128"/>
      <c r="N10" s="128"/>
      <c r="O10" s="128"/>
      <c r="P10" s="128"/>
      <c r="Q10" s="128"/>
      <c r="R10" s="128"/>
      <c r="S10" s="128"/>
      <c r="T10" s="128"/>
      <c r="U10" s="128"/>
      <c r="V10" s="128"/>
      <c r="W10" s="128"/>
    </row>
    <row r="11" ht="53.25" customHeight="1" outlineLevel="1" spans="1:23">
      <c r="A11" s="126" t="s">
        <v>46</v>
      </c>
      <c r="B11" s="126" t="s">
        <v>198</v>
      </c>
      <c r="C11" s="126" t="s">
        <v>199</v>
      </c>
      <c r="D11" s="126" t="s">
        <v>78</v>
      </c>
      <c r="E11" s="126" t="s">
        <v>79</v>
      </c>
      <c r="F11" s="126" t="s">
        <v>196</v>
      </c>
      <c r="G11" s="126" t="s">
        <v>197</v>
      </c>
      <c r="H11" s="128">
        <v>273048</v>
      </c>
      <c r="I11" s="128">
        <v>273048</v>
      </c>
      <c r="J11" s="128"/>
      <c r="K11" s="128"/>
      <c r="L11" s="128">
        <v>273048</v>
      </c>
      <c r="M11" s="126"/>
      <c r="N11" s="128"/>
      <c r="O11" s="128"/>
      <c r="P11" s="128"/>
      <c r="Q11" s="128"/>
      <c r="R11" s="128"/>
      <c r="S11" s="128"/>
      <c r="T11" s="128"/>
      <c r="U11" s="128"/>
      <c r="V11" s="128"/>
      <c r="W11" s="128"/>
    </row>
    <row r="12" ht="53.25" customHeight="1" outlineLevel="1" spans="1:23">
      <c r="A12" s="126" t="s">
        <v>46</v>
      </c>
      <c r="B12" s="126" t="s">
        <v>194</v>
      </c>
      <c r="C12" s="126" t="s">
        <v>195</v>
      </c>
      <c r="D12" s="126" t="s">
        <v>78</v>
      </c>
      <c r="E12" s="126" t="s">
        <v>79</v>
      </c>
      <c r="F12" s="126" t="s">
        <v>200</v>
      </c>
      <c r="G12" s="126" t="s">
        <v>201</v>
      </c>
      <c r="H12" s="128">
        <v>2114052</v>
      </c>
      <c r="I12" s="128">
        <v>2114052</v>
      </c>
      <c r="J12" s="128"/>
      <c r="K12" s="128"/>
      <c r="L12" s="128">
        <v>2114052</v>
      </c>
      <c r="M12" s="126"/>
      <c r="N12" s="128"/>
      <c r="O12" s="128"/>
      <c r="P12" s="128"/>
      <c r="Q12" s="128"/>
      <c r="R12" s="128"/>
      <c r="S12" s="128"/>
      <c r="T12" s="128"/>
      <c r="U12" s="128"/>
      <c r="V12" s="128"/>
      <c r="W12" s="128"/>
    </row>
    <row r="13" ht="53.25" customHeight="1" outlineLevel="1" spans="1:23">
      <c r="A13" s="126" t="s">
        <v>46</v>
      </c>
      <c r="B13" s="126" t="s">
        <v>198</v>
      </c>
      <c r="C13" s="126" t="s">
        <v>199</v>
      </c>
      <c r="D13" s="126" t="s">
        <v>78</v>
      </c>
      <c r="E13" s="126" t="s">
        <v>79</v>
      </c>
      <c r="F13" s="126" t="s">
        <v>200</v>
      </c>
      <c r="G13" s="126" t="s">
        <v>201</v>
      </c>
      <c r="H13" s="128">
        <v>27780</v>
      </c>
      <c r="I13" s="128">
        <v>27780</v>
      </c>
      <c r="J13" s="128"/>
      <c r="K13" s="128"/>
      <c r="L13" s="128">
        <v>27780</v>
      </c>
      <c r="M13" s="126"/>
      <c r="N13" s="128"/>
      <c r="O13" s="128"/>
      <c r="P13" s="128"/>
      <c r="Q13" s="128"/>
      <c r="R13" s="128"/>
      <c r="S13" s="128"/>
      <c r="T13" s="128"/>
      <c r="U13" s="128"/>
      <c r="V13" s="128"/>
      <c r="W13" s="128"/>
    </row>
    <row r="14" ht="53.25" customHeight="1" outlineLevel="1" spans="1:23">
      <c r="A14" s="126" t="s">
        <v>46</v>
      </c>
      <c r="B14" s="126" t="s">
        <v>202</v>
      </c>
      <c r="C14" s="126" t="s">
        <v>203</v>
      </c>
      <c r="D14" s="126" t="s">
        <v>78</v>
      </c>
      <c r="E14" s="126" t="s">
        <v>79</v>
      </c>
      <c r="F14" s="126" t="s">
        <v>204</v>
      </c>
      <c r="G14" s="126" t="s">
        <v>205</v>
      </c>
      <c r="H14" s="128">
        <v>659520</v>
      </c>
      <c r="I14" s="128">
        <v>659520</v>
      </c>
      <c r="J14" s="128"/>
      <c r="K14" s="128"/>
      <c r="L14" s="128">
        <v>659520</v>
      </c>
      <c r="M14" s="126"/>
      <c r="N14" s="128"/>
      <c r="O14" s="128"/>
      <c r="P14" s="128"/>
      <c r="Q14" s="128"/>
      <c r="R14" s="128"/>
      <c r="S14" s="128"/>
      <c r="T14" s="128"/>
      <c r="U14" s="128"/>
      <c r="V14" s="128"/>
      <c r="W14" s="128"/>
    </row>
    <row r="15" ht="53.25" customHeight="1" outlineLevel="1" spans="1:23">
      <c r="A15" s="126" t="s">
        <v>46</v>
      </c>
      <c r="B15" s="126" t="s">
        <v>194</v>
      </c>
      <c r="C15" s="126" t="s">
        <v>195</v>
      </c>
      <c r="D15" s="126" t="s">
        <v>78</v>
      </c>
      <c r="E15" s="126" t="s">
        <v>79</v>
      </c>
      <c r="F15" s="126" t="s">
        <v>204</v>
      </c>
      <c r="G15" s="126" t="s">
        <v>205</v>
      </c>
      <c r="H15" s="128">
        <v>153581</v>
      </c>
      <c r="I15" s="128">
        <v>153581</v>
      </c>
      <c r="J15" s="128"/>
      <c r="K15" s="128"/>
      <c r="L15" s="128">
        <v>153581</v>
      </c>
      <c r="M15" s="126"/>
      <c r="N15" s="128"/>
      <c r="O15" s="128"/>
      <c r="P15" s="128"/>
      <c r="Q15" s="128"/>
      <c r="R15" s="128"/>
      <c r="S15" s="128"/>
      <c r="T15" s="128"/>
      <c r="U15" s="128"/>
      <c r="V15" s="128"/>
      <c r="W15" s="128"/>
    </row>
    <row r="16" ht="53.25" customHeight="1" outlineLevel="1" spans="1:23">
      <c r="A16" s="126" t="s">
        <v>46</v>
      </c>
      <c r="B16" s="126" t="s">
        <v>198</v>
      </c>
      <c r="C16" s="126" t="s">
        <v>199</v>
      </c>
      <c r="D16" s="126" t="s">
        <v>78</v>
      </c>
      <c r="E16" s="126" t="s">
        <v>79</v>
      </c>
      <c r="F16" s="126" t="s">
        <v>206</v>
      </c>
      <c r="G16" s="126" t="s">
        <v>207</v>
      </c>
      <c r="H16" s="128">
        <v>18254</v>
      </c>
      <c r="I16" s="128">
        <v>18254</v>
      </c>
      <c r="J16" s="128"/>
      <c r="K16" s="128"/>
      <c r="L16" s="128">
        <v>18254</v>
      </c>
      <c r="M16" s="126"/>
      <c r="N16" s="128"/>
      <c r="O16" s="128"/>
      <c r="P16" s="128"/>
      <c r="Q16" s="128"/>
      <c r="R16" s="128"/>
      <c r="S16" s="128"/>
      <c r="T16" s="128"/>
      <c r="U16" s="128"/>
      <c r="V16" s="128"/>
      <c r="W16" s="128"/>
    </row>
    <row r="17" ht="53.25" customHeight="1" outlineLevel="1" spans="1:23">
      <c r="A17" s="126" t="s">
        <v>46</v>
      </c>
      <c r="B17" s="126" t="s">
        <v>198</v>
      </c>
      <c r="C17" s="126" t="s">
        <v>199</v>
      </c>
      <c r="D17" s="126" t="s">
        <v>78</v>
      </c>
      <c r="E17" s="126" t="s">
        <v>79</v>
      </c>
      <c r="F17" s="126" t="s">
        <v>206</v>
      </c>
      <c r="G17" s="126" t="s">
        <v>207</v>
      </c>
      <c r="H17" s="128">
        <v>132840</v>
      </c>
      <c r="I17" s="128">
        <v>132840</v>
      </c>
      <c r="J17" s="128"/>
      <c r="K17" s="128"/>
      <c r="L17" s="128">
        <v>132840</v>
      </c>
      <c r="M17" s="126"/>
      <c r="N17" s="128"/>
      <c r="O17" s="128"/>
      <c r="P17" s="128"/>
      <c r="Q17" s="128"/>
      <c r="R17" s="128"/>
      <c r="S17" s="128"/>
      <c r="T17" s="128"/>
      <c r="U17" s="128"/>
      <c r="V17" s="128"/>
      <c r="W17" s="128"/>
    </row>
    <row r="18" ht="53.25" customHeight="1" outlineLevel="1" spans="1:23">
      <c r="A18" s="126" t="s">
        <v>46</v>
      </c>
      <c r="B18" s="126" t="s">
        <v>208</v>
      </c>
      <c r="C18" s="126" t="s">
        <v>209</v>
      </c>
      <c r="D18" s="126" t="s">
        <v>78</v>
      </c>
      <c r="E18" s="126" t="s">
        <v>79</v>
      </c>
      <c r="F18" s="126" t="s">
        <v>206</v>
      </c>
      <c r="G18" s="126" t="s">
        <v>207</v>
      </c>
      <c r="H18" s="128">
        <v>72000</v>
      </c>
      <c r="I18" s="128">
        <v>72000</v>
      </c>
      <c r="J18" s="128"/>
      <c r="K18" s="128"/>
      <c r="L18" s="128">
        <v>72000</v>
      </c>
      <c r="M18" s="126"/>
      <c r="N18" s="128"/>
      <c r="O18" s="128"/>
      <c r="P18" s="128"/>
      <c r="Q18" s="128"/>
      <c r="R18" s="128"/>
      <c r="S18" s="128"/>
      <c r="T18" s="128"/>
      <c r="U18" s="128"/>
      <c r="V18" s="128"/>
      <c r="W18" s="128"/>
    </row>
    <row r="19" ht="53.25" customHeight="1" outlineLevel="1" spans="1:23">
      <c r="A19" s="126" t="s">
        <v>46</v>
      </c>
      <c r="B19" s="126" t="s">
        <v>198</v>
      </c>
      <c r="C19" s="126" t="s">
        <v>199</v>
      </c>
      <c r="D19" s="126" t="s">
        <v>78</v>
      </c>
      <c r="E19" s="126" t="s">
        <v>79</v>
      </c>
      <c r="F19" s="126" t="s">
        <v>206</v>
      </c>
      <c r="G19" s="126" t="s">
        <v>207</v>
      </c>
      <c r="H19" s="128">
        <v>75420</v>
      </c>
      <c r="I19" s="128">
        <v>75420</v>
      </c>
      <c r="J19" s="128"/>
      <c r="K19" s="128"/>
      <c r="L19" s="128">
        <v>75420</v>
      </c>
      <c r="M19" s="126"/>
      <c r="N19" s="128"/>
      <c r="O19" s="128"/>
      <c r="P19" s="128"/>
      <c r="Q19" s="128"/>
      <c r="R19" s="128"/>
      <c r="S19" s="128"/>
      <c r="T19" s="128"/>
      <c r="U19" s="128"/>
      <c r="V19" s="128"/>
      <c r="W19" s="128"/>
    </row>
    <row r="20" ht="53.25" customHeight="1" outlineLevel="1" spans="1:23">
      <c r="A20" s="126" t="s">
        <v>46</v>
      </c>
      <c r="B20" s="126" t="s">
        <v>198</v>
      </c>
      <c r="C20" s="126" t="s">
        <v>199</v>
      </c>
      <c r="D20" s="126" t="s">
        <v>78</v>
      </c>
      <c r="E20" s="126" t="s">
        <v>79</v>
      </c>
      <c r="F20" s="126" t="s">
        <v>206</v>
      </c>
      <c r="G20" s="126" t="s">
        <v>207</v>
      </c>
      <c r="H20" s="128">
        <v>77556</v>
      </c>
      <c r="I20" s="128">
        <v>77556</v>
      </c>
      <c r="J20" s="128"/>
      <c r="K20" s="128"/>
      <c r="L20" s="128">
        <v>77556</v>
      </c>
      <c r="M20" s="126"/>
      <c r="N20" s="128"/>
      <c r="O20" s="128"/>
      <c r="P20" s="128"/>
      <c r="Q20" s="128"/>
      <c r="R20" s="128"/>
      <c r="S20" s="128"/>
      <c r="T20" s="128"/>
      <c r="U20" s="128"/>
      <c r="V20" s="128"/>
      <c r="W20" s="128"/>
    </row>
    <row r="21" ht="53.25" customHeight="1" outlineLevel="1" spans="1:23">
      <c r="A21" s="126" t="s">
        <v>46</v>
      </c>
      <c r="B21" s="126" t="s">
        <v>210</v>
      </c>
      <c r="C21" s="126" t="s">
        <v>211</v>
      </c>
      <c r="D21" s="126" t="s">
        <v>96</v>
      </c>
      <c r="E21" s="126" t="s">
        <v>97</v>
      </c>
      <c r="F21" s="126" t="s">
        <v>212</v>
      </c>
      <c r="G21" s="126" t="s">
        <v>213</v>
      </c>
      <c r="H21" s="128">
        <v>789034.72</v>
      </c>
      <c r="I21" s="128">
        <v>789034.72</v>
      </c>
      <c r="J21" s="128"/>
      <c r="K21" s="128"/>
      <c r="L21" s="128">
        <v>789034.72</v>
      </c>
      <c r="M21" s="126"/>
      <c r="N21" s="128"/>
      <c r="O21" s="128"/>
      <c r="P21" s="128"/>
      <c r="Q21" s="128"/>
      <c r="R21" s="128"/>
      <c r="S21" s="128"/>
      <c r="T21" s="128"/>
      <c r="U21" s="128"/>
      <c r="V21" s="128"/>
      <c r="W21" s="128"/>
    </row>
    <row r="22" ht="53.25" customHeight="1" outlineLevel="1" spans="1:23">
      <c r="A22" s="126" t="s">
        <v>46</v>
      </c>
      <c r="B22" s="126" t="s">
        <v>210</v>
      </c>
      <c r="C22" s="126" t="s">
        <v>211</v>
      </c>
      <c r="D22" s="126" t="s">
        <v>96</v>
      </c>
      <c r="E22" s="126" t="s">
        <v>97</v>
      </c>
      <c r="F22" s="126" t="s">
        <v>212</v>
      </c>
      <c r="G22" s="126" t="s">
        <v>213</v>
      </c>
      <c r="H22" s="128"/>
      <c r="I22" s="128"/>
      <c r="J22" s="128"/>
      <c r="K22" s="128"/>
      <c r="L22" s="128"/>
      <c r="M22" s="126"/>
      <c r="N22" s="128"/>
      <c r="O22" s="128"/>
      <c r="P22" s="128"/>
      <c r="Q22" s="128"/>
      <c r="R22" s="128"/>
      <c r="S22" s="128"/>
      <c r="T22" s="128"/>
      <c r="U22" s="128"/>
      <c r="V22" s="128"/>
      <c r="W22" s="128"/>
    </row>
    <row r="23" ht="53.25" customHeight="1" outlineLevel="1" spans="1:23">
      <c r="A23" s="126" t="s">
        <v>46</v>
      </c>
      <c r="B23" s="126" t="s">
        <v>210</v>
      </c>
      <c r="C23" s="126" t="s">
        <v>211</v>
      </c>
      <c r="D23" s="126" t="s">
        <v>105</v>
      </c>
      <c r="E23" s="126" t="s">
        <v>106</v>
      </c>
      <c r="F23" s="126" t="s">
        <v>214</v>
      </c>
      <c r="G23" s="126" t="s">
        <v>215</v>
      </c>
      <c r="H23" s="128">
        <v>369860.03</v>
      </c>
      <c r="I23" s="128">
        <v>369860.03</v>
      </c>
      <c r="J23" s="128"/>
      <c r="K23" s="128"/>
      <c r="L23" s="128">
        <v>369860.03</v>
      </c>
      <c r="M23" s="126"/>
      <c r="N23" s="128"/>
      <c r="O23" s="128"/>
      <c r="P23" s="128"/>
      <c r="Q23" s="128"/>
      <c r="R23" s="128"/>
      <c r="S23" s="128"/>
      <c r="T23" s="128"/>
      <c r="U23" s="128"/>
      <c r="V23" s="128"/>
      <c r="W23" s="128"/>
    </row>
    <row r="24" ht="53.25" customHeight="1" outlineLevel="1" spans="1:23">
      <c r="A24" s="126" t="s">
        <v>46</v>
      </c>
      <c r="B24" s="126" t="s">
        <v>210</v>
      </c>
      <c r="C24" s="126" t="s">
        <v>211</v>
      </c>
      <c r="D24" s="126" t="s">
        <v>107</v>
      </c>
      <c r="E24" s="126" t="s">
        <v>108</v>
      </c>
      <c r="F24" s="126" t="s">
        <v>214</v>
      </c>
      <c r="G24" s="126" t="s">
        <v>215</v>
      </c>
      <c r="H24" s="128"/>
      <c r="I24" s="128"/>
      <c r="J24" s="128"/>
      <c r="K24" s="128"/>
      <c r="L24" s="128"/>
      <c r="M24" s="126"/>
      <c r="N24" s="128"/>
      <c r="O24" s="128"/>
      <c r="P24" s="128"/>
      <c r="Q24" s="128"/>
      <c r="R24" s="128"/>
      <c r="S24" s="128"/>
      <c r="T24" s="128"/>
      <c r="U24" s="128"/>
      <c r="V24" s="128"/>
      <c r="W24" s="128"/>
    </row>
    <row r="25" ht="53.25" customHeight="1" outlineLevel="1" spans="1:23">
      <c r="A25" s="126" t="s">
        <v>46</v>
      </c>
      <c r="B25" s="126" t="s">
        <v>210</v>
      </c>
      <c r="C25" s="126" t="s">
        <v>211</v>
      </c>
      <c r="D25" s="126" t="s">
        <v>107</v>
      </c>
      <c r="E25" s="126" t="s">
        <v>108</v>
      </c>
      <c r="F25" s="126" t="s">
        <v>214</v>
      </c>
      <c r="G25" s="126" t="s">
        <v>215</v>
      </c>
      <c r="H25" s="128"/>
      <c r="I25" s="128"/>
      <c r="J25" s="128"/>
      <c r="K25" s="128"/>
      <c r="L25" s="128"/>
      <c r="M25" s="126"/>
      <c r="N25" s="128"/>
      <c r="O25" s="128"/>
      <c r="P25" s="128"/>
      <c r="Q25" s="128"/>
      <c r="R25" s="128"/>
      <c r="S25" s="128"/>
      <c r="T25" s="128"/>
      <c r="U25" s="128"/>
      <c r="V25" s="128"/>
      <c r="W25" s="128"/>
    </row>
    <row r="26" ht="53.25" customHeight="1" outlineLevel="1" spans="1:23">
      <c r="A26" s="126" t="s">
        <v>46</v>
      </c>
      <c r="B26" s="126" t="s">
        <v>210</v>
      </c>
      <c r="C26" s="126" t="s">
        <v>211</v>
      </c>
      <c r="D26" s="126" t="s">
        <v>105</v>
      </c>
      <c r="E26" s="126" t="s">
        <v>106</v>
      </c>
      <c r="F26" s="126" t="s">
        <v>214</v>
      </c>
      <c r="G26" s="126" t="s">
        <v>215</v>
      </c>
      <c r="H26" s="128">
        <v>19725.87</v>
      </c>
      <c r="I26" s="128">
        <v>19725.87</v>
      </c>
      <c r="J26" s="128"/>
      <c r="K26" s="128"/>
      <c r="L26" s="128">
        <v>19725.87</v>
      </c>
      <c r="M26" s="126"/>
      <c r="N26" s="128"/>
      <c r="O26" s="128"/>
      <c r="P26" s="128"/>
      <c r="Q26" s="128"/>
      <c r="R26" s="128"/>
      <c r="S26" s="128"/>
      <c r="T26" s="128"/>
      <c r="U26" s="128"/>
      <c r="V26" s="128"/>
      <c r="W26" s="128"/>
    </row>
    <row r="27" ht="53.25" customHeight="1" outlineLevel="1" spans="1:23">
      <c r="A27" s="126" t="s">
        <v>46</v>
      </c>
      <c r="B27" s="126" t="s">
        <v>216</v>
      </c>
      <c r="C27" s="126" t="s">
        <v>217</v>
      </c>
      <c r="D27" s="126" t="s">
        <v>109</v>
      </c>
      <c r="E27" s="126" t="s">
        <v>110</v>
      </c>
      <c r="F27" s="126" t="s">
        <v>218</v>
      </c>
      <c r="G27" s="126" t="s">
        <v>219</v>
      </c>
      <c r="H27" s="128">
        <v>92110.51</v>
      </c>
      <c r="I27" s="128">
        <v>92110.51</v>
      </c>
      <c r="J27" s="128"/>
      <c r="K27" s="128"/>
      <c r="L27" s="128">
        <v>92110.51</v>
      </c>
      <c r="M27" s="126"/>
      <c r="N27" s="128"/>
      <c r="O27" s="128"/>
      <c r="P27" s="128"/>
      <c r="Q27" s="128"/>
      <c r="R27" s="128"/>
      <c r="S27" s="128"/>
      <c r="T27" s="128"/>
      <c r="U27" s="128"/>
      <c r="V27" s="128"/>
      <c r="W27" s="128"/>
    </row>
    <row r="28" ht="53.25" customHeight="1" outlineLevel="1" spans="1:23">
      <c r="A28" s="126" t="s">
        <v>46</v>
      </c>
      <c r="B28" s="126" t="s">
        <v>210</v>
      </c>
      <c r="C28" s="126" t="s">
        <v>211</v>
      </c>
      <c r="D28" s="126" t="s">
        <v>109</v>
      </c>
      <c r="E28" s="126" t="s">
        <v>110</v>
      </c>
      <c r="F28" s="126" t="s">
        <v>218</v>
      </c>
      <c r="G28" s="126" t="s">
        <v>219</v>
      </c>
      <c r="H28" s="128">
        <v>98629.34</v>
      </c>
      <c r="I28" s="128">
        <v>98629.34</v>
      </c>
      <c r="J28" s="128"/>
      <c r="K28" s="128"/>
      <c r="L28" s="128">
        <v>98629.34</v>
      </c>
      <c r="M28" s="126"/>
      <c r="N28" s="128"/>
      <c r="O28" s="128"/>
      <c r="P28" s="128"/>
      <c r="Q28" s="128"/>
      <c r="R28" s="128"/>
      <c r="S28" s="128"/>
      <c r="T28" s="128"/>
      <c r="U28" s="128"/>
      <c r="V28" s="128"/>
      <c r="W28" s="128"/>
    </row>
    <row r="29" ht="53.25" customHeight="1" outlineLevel="1" spans="1:23">
      <c r="A29" s="126" t="s">
        <v>46</v>
      </c>
      <c r="B29" s="126" t="s">
        <v>210</v>
      </c>
      <c r="C29" s="126" t="s">
        <v>211</v>
      </c>
      <c r="D29" s="126" t="s">
        <v>109</v>
      </c>
      <c r="E29" s="126" t="s">
        <v>110</v>
      </c>
      <c r="F29" s="126" t="s">
        <v>218</v>
      </c>
      <c r="G29" s="126" t="s">
        <v>219</v>
      </c>
      <c r="H29" s="128"/>
      <c r="I29" s="128"/>
      <c r="J29" s="128"/>
      <c r="K29" s="128"/>
      <c r="L29" s="128"/>
      <c r="M29" s="126"/>
      <c r="N29" s="128"/>
      <c r="O29" s="128"/>
      <c r="P29" s="128"/>
      <c r="Q29" s="128"/>
      <c r="R29" s="128"/>
      <c r="S29" s="128"/>
      <c r="T29" s="128"/>
      <c r="U29" s="128"/>
      <c r="V29" s="128"/>
      <c r="W29" s="128"/>
    </row>
    <row r="30" ht="53.25" customHeight="1" outlineLevel="1" spans="1:23">
      <c r="A30" s="126" t="s">
        <v>46</v>
      </c>
      <c r="B30" s="126" t="s">
        <v>210</v>
      </c>
      <c r="C30" s="126" t="s">
        <v>211</v>
      </c>
      <c r="D30" s="126" t="s">
        <v>111</v>
      </c>
      <c r="E30" s="126" t="s">
        <v>112</v>
      </c>
      <c r="F30" s="126" t="s">
        <v>220</v>
      </c>
      <c r="G30" s="126" t="s">
        <v>221</v>
      </c>
      <c r="H30" s="128"/>
      <c r="I30" s="128"/>
      <c r="J30" s="128"/>
      <c r="K30" s="128"/>
      <c r="L30" s="128"/>
      <c r="M30" s="126"/>
      <c r="N30" s="128"/>
      <c r="O30" s="128"/>
      <c r="P30" s="128"/>
      <c r="Q30" s="128"/>
      <c r="R30" s="128"/>
      <c r="S30" s="128"/>
      <c r="T30" s="128"/>
      <c r="U30" s="128"/>
      <c r="V30" s="128"/>
      <c r="W30" s="128"/>
    </row>
    <row r="31" ht="53.25" customHeight="1" outlineLevel="1" spans="1:23">
      <c r="A31" s="126" t="s">
        <v>46</v>
      </c>
      <c r="B31" s="126" t="s">
        <v>210</v>
      </c>
      <c r="C31" s="126" t="s">
        <v>211</v>
      </c>
      <c r="D31" s="126" t="s">
        <v>111</v>
      </c>
      <c r="E31" s="126" t="s">
        <v>112</v>
      </c>
      <c r="F31" s="126" t="s">
        <v>220</v>
      </c>
      <c r="G31" s="126" t="s">
        <v>221</v>
      </c>
      <c r="H31" s="128"/>
      <c r="I31" s="128"/>
      <c r="J31" s="128"/>
      <c r="K31" s="128"/>
      <c r="L31" s="128"/>
      <c r="M31" s="126"/>
      <c r="N31" s="128"/>
      <c r="O31" s="128"/>
      <c r="P31" s="128"/>
      <c r="Q31" s="128"/>
      <c r="R31" s="128"/>
      <c r="S31" s="128"/>
      <c r="T31" s="128"/>
      <c r="U31" s="128"/>
      <c r="V31" s="128"/>
      <c r="W31" s="128"/>
    </row>
    <row r="32" ht="53.25" customHeight="1" outlineLevel="1" spans="1:23">
      <c r="A32" s="126" t="s">
        <v>46</v>
      </c>
      <c r="B32" s="126" t="s">
        <v>210</v>
      </c>
      <c r="C32" s="126" t="s">
        <v>211</v>
      </c>
      <c r="D32" s="126" t="s">
        <v>100</v>
      </c>
      <c r="E32" s="126" t="s">
        <v>99</v>
      </c>
      <c r="F32" s="126" t="s">
        <v>220</v>
      </c>
      <c r="G32" s="126" t="s">
        <v>221</v>
      </c>
      <c r="H32" s="128"/>
      <c r="I32" s="128"/>
      <c r="J32" s="128"/>
      <c r="K32" s="128"/>
      <c r="L32" s="128"/>
      <c r="M32" s="126"/>
      <c r="N32" s="128"/>
      <c r="O32" s="128"/>
      <c r="P32" s="128"/>
      <c r="Q32" s="128"/>
      <c r="R32" s="128"/>
      <c r="S32" s="128"/>
      <c r="T32" s="128"/>
      <c r="U32" s="128"/>
      <c r="V32" s="128"/>
      <c r="W32" s="128"/>
    </row>
    <row r="33" ht="53.25" customHeight="1" outlineLevel="1" spans="1:23">
      <c r="A33" s="126" t="s">
        <v>46</v>
      </c>
      <c r="B33" s="126" t="s">
        <v>210</v>
      </c>
      <c r="C33" s="126" t="s">
        <v>211</v>
      </c>
      <c r="D33" s="126" t="s">
        <v>111</v>
      </c>
      <c r="E33" s="126" t="s">
        <v>112</v>
      </c>
      <c r="F33" s="126" t="s">
        <v>220</v>
      </c>
      <c r="G33" s="126" t="s">
        <v>221</v>
      </c>
      <c r="H33" s="128">
        <v>9862.93</v>
      </c>
      <c r="I33" s="128">
        <v>9862.93</v>
      </c>
      <c r="J33" s="128"/>
      <c r="K33" s="128"/>
      <c r="L33" s="128">
        <v>9862.93</v>
      </c>
      <c r="M33" s="126"/>
      <c r="N33" s="128"/>
      <c r="O33" s="128"/>
      <c r="P33" s="128"/>
      <c r="Q33" s="128"/>
      <c r="R33" s="128"/>
      <c r="S33" s="128"/>
      <c r="T33" s="128"/>
      <c r="U33" s="128"/>
      <c r="V33" s="128"/>
      <c r="W33" s="128"/>
    </row>
    <row r="34" ht="53.25" customHeight="1" outlineLevel="1" spans="1:23">
      <c r="A34" s="126" t="s">
        <v>46</v>
      </c>
      <c r="B34" s="126" t="s">
        <v>210</v>
      </c>
      <c r="C34" s="126" t="s">
        <v>211</v>
      </c>
      <c r="D34" s="126" t="s">
        <v>100</v>
      </c>
      <c r="E34" s="126" t="s">
        <v>99</v>
      </c>
      <c r="F34" s="126" t="s">
        <v>220</v>
      </c>
      <c r="G34" s="126" t="s">
        <v>221</v>
      </c>
      <c r="H34" s="128">
        <v>7688.79</v>
      </c>
      <c r="I34" s="128">
        <v>7688.79</v>
      </c>
      <c r="J34" s="128"/>
      <c r="K34" s="128"/>
      <c r="L34" s="128">
        <v>7688.79</v>
      </c>
      <c r="M34" s="126"/>
      <c r="N34" s="128"/>
      <c r="O34" s="128"/>
      <c r="P34" s="128"/>
      <c r="Q34" s="128"/>
      <c r="R34" s="128"/>
      <c r="S34" s="128"/>
      <c r="T34" s="128"/>
      <c r="U34" s="128"/>
      <c r="V34" s="128"/>
      <c r="W34" s="128"/>
    </row>
    <row r="35" ht="53.25" customHeight="1" outlineLevel="1" spans="1:23">
      <c r="A35" s="126" t="s">
        <v>46</v>
      </c>
      <c r="B35" s="126" t="s">
        <v>210</v>
      </c>
      <c r="C35" s="126" t="s">
        <v>211</v>
      </c>
      <c r="D35" s="126" t="s">
        <v>111</v>
      </c>
      <c r="E35" s="126" t="s">
        <v>112</v>
      </c>
      <c r="F35" s="126" t="s">
        <v>220</v>
      </c>
      <c r="G35" s="126" t="s">
        <v>221</v>
      </c>
      <c r="H35" s="128">
        <v>26500</v>
      </c>
      <c r="I35" s="128">
        <v>26500</v>
      </c>
      <c r="J35" s="128"/>
      <c r="K35" s="128"/>
      <c r="L35" s="128">
        <v>26500</v>
      </c>
      <c r="M35" s="126"/>
      <c r="N35" s="128"/>
      <c r="O35" s="128"/>
      <c r="P35" s="128"/>
      <c r="Q35" s="128"/>
      <c r="R35" s="128"/>
      <c r="S35" s="128"/>
      <c r="T35" s="128"/>
      <c r="U35" s="128"/>
      <c r="V35" s="128"/>
      <c r="W35" s="128"/>
    </row>
    <row r="36" ht="53.25" customHeight="1" outlineLevel="1" spans="1:23">
      <c r="A36" s="126" t="s">
        <v>46</v>
      </c>
      <c r="B36" s="126" t="s">
        <v>222</v>
      </c>
      <c r="C36" s="126" t="s">
        <v>118</v>
      </c>
      <c r="D36" s="126" t="s">
        <v>117</v>
      </c>
      <c r="E36" s="126" t="s">
        <v>118</v>
      </c>
      <c r="F36" s="126" t="s">
        <v>223</v>
      </c>
      <c r="G36" s="126" t="s">
        <v>118</v>
      </c>
      <c r="H36" s="128">
        <v>591776.04</v>
      </c>
      <c r="I36" s="128">
        <v>591776.04</v>
      </c>
      <c r="J36" s="128"/>
      <c r="K36" s="128"/>
      <c r="L36" s="128">
        <v>591776.04</v>
      </c>
      <c r="M36" s="126"/>
      <c r="N36" s="128"/>
      <c r="O36" s="128"/>
      <c r="P36" s="128"/>
      <c r="Q36" s="128"/>
      <c r="R36" s="128"/>
      <c r="S36" s="128"/>
      <c r="T36" s="128"/>
      <c r="U36" s="128"/>
      <c r="V36" s="128"/>
      <c r="W36" s="128"/>
    </row>
    <row r="37" ht="53.25" customHeight="1" outlineLevel="1" spans="1:23">
      <c r="A37" s="126" t="s">
        <v>46</v>
      </c>
      <c r="B37" s="126" t="s">
        <v>224</v>
      </c>
      <c r="C37" s="126" t="s">
        <v>225</v>
      </c>
      <c r="D37" s="126" t="s">
        <v>78</v>
      </c>
      <c r="E37" s="126" t="s">
        <v>79</v>
      </c>
      <c r="F37" s="126" t="s">
        <v>226</v>
      </c>
      <c r="G37" s="126" t="s">
        <v>227</v>
      </c>
      <c r="H37" s="128">
        <v>40740</v>
      </c>
      <c r="I37" s="128">
        <v>40740</v>
      </c>
      <c r="J37" s="128"/>
      <c r="K37" s="128"/>
      <c r="L37" s="128">
        <v>40740</v>
      </c>
      <c r="M37" s="126"/>
      <c r="N37" s="128"/>
      <c r="O37" s="128"/>
      <c r="P37" s="128"/>
      <c r="Q37" s="128"/>
      <c r="R37" s="128"/>
      <c r="S37" s="128"/>
      <c r="T37" s="128"/>
      <c r="U37" s="128"/>
      <c r="V37" s="128"/>
      <c r="W37" s="128"/>
    </row>
    <row r="38" ht="53.25" customHeight="1" outlineLevel="1" spans="1:23">
      <c r="A38" s="126" t="s">
        <v>46</v>
      </c>
      <c r="B38" s="126" t="s">
        <v>228</v>
      </c>
      <c r="C38" s="126" t="s">
        <v>229</v>
      </c>
      <c r="D38" s="126" t="s">
        <v>78</v>
      </c>
      <c r="E38" s="126" t="s">
        <v>79</v>
      </c>
      <c r="F38" s="126" t="s">
        <v>230</v>
      </c>
      <c r="G38" s="126" t="s">
        <v>231</v>
      </c>
      <c r="H38" s="128">
        <v>120000</v>
      </c>
      <c r="I38" s="128">
        <v>120000</v>
      </c>
      <c r="J38" s="128"/>
      <c r="K38" s="128"/>
      <c r="L38" s="128">
        <v>120000</v>
      </c>
      <c r="M38" s="126"/>
      <c r="N38" s="128"/>
      <c r="O38" s="128"/>
      <c r="P38" s="128"/>
      <c r="Q38" s="128"/>
      <c r="R38" s="128"/>
      <c r="S38" s="128"/>
      <c r="T38" s="128"/>
      <c r="U38" s="128"/>
      <c r="V38" s="128"/>
      <c r="W38" s="128"/>
    </row>
    <row r="39" ht="53.25" customHeight="1" outlineLevel="1" spans="1:23">
      <c r="A39" s="126" t="s">
        <v>46</v>
      </c>
      <c r="B39" s="126" t="s">
        <v>232</v>
      </c>
      <c r="C39" s="126" t="s">
        <v>233</v>
      </c>
      <c r="D39" s="126" t="s">
        <v>78</v>
      </c>
      <c r="E39" s="126" t="s">
        <v>79</v>
      </c>
      <c r="F39" s="126" t="s">
        <v>234</v>
      </c>
      <c r="G39" s="126" t="s">
        <v>235</v>
      </c>
      <c r="H39" s="128">
        <v>40000</v>
      </c>
      <c r="I39" s="128">
        <v>40000</v>
      </c>
      <c r="J39" s="128"/>
      <c r="K39" s="128"/>
      <c r="L39" s="128">
        <v>40000</v>
      </c>
      <c r="M39" s="126"/>
      <c r="N39" s="128"/>
      <c r="O39" s="128"/>
      <c r="P39" s="128"/>
      <c r="Q39" s="128"/>
      <c r="R39" s="128"/>
      <c r="S39" s="128"/>
      <c r="T39" s="128"/>
      <c r="U39" s="128"/>
      <c r="V39" s="128"/>
      <c r="W39" s="128"/>
    </row>
    <row r="40" ht="53.25" customHeight="1" outlineLevel="1" spans="1:23">
      <c r="A40" s="126" t="s">
        <v>46</v>
      </c>
      <c r="B40" s="126" t="s">
        <v>236</v>
      </c>
      <c r="C40" s="126" t="s">
        <v>237</v>
      </c>
      <c r="D40" s="126" t="s">
        <v>78</v>
      </c>
      <c r="E40" s="126" t="s">
        <v>79</v>
      </c>
      <c r="F40" s="126" t="s">
        <v>238</v>
      </c>
      <c r="G40" s="126" t="s">
        <v>239</v>
      </c>
      <c r="H40" s="128">
        <v>30000</v>
      </c>
      <c r="I40" s="128">
        <v>30000</v>
      </c>
      <c r="J40" s="128"/>
      <c r="K40" s="128"/>
      <c r="L40" s="128">
        <v>30000</v>
      </c>
      <c r="M40" s="126"/>
      <c r="N40" s="128"/>
      <c r="O40" s="128"/>
      <c r="P40" s="128"/>
      <c r="Q40" s="128"/>
      <c r="R40" s="128"/>
      <c r="S40" s="128"/>
      <c r="T40" s="128"/>
      <c r="U40" s="128"/>
      <c r="V40" s="128"/>
      <c r="W40" s="128"/>
    </row>
    <row r="41" ht="53.25" customHeight="1" outlineLevel="1" spans="1:23">
      <c r="A41" s="126" t="s">
        <v>46</v>
      </c>
      <c r="B41" s="126" t="s">
        <v>236</v>
      </c>
      <c r="C41" s="126" t="s">
        <v>237</v>
      </c>
      <c r="D41" s="126" t="s">
        <v>78</v>
      </c>
      <c r="E41" s="126" t="s">
        <v>79</v>
      </c>
      <c r="F41" s="126" t="s">
        <v>240</v>
      </c>
      <c r="G41" s="126" t="s">
        <v>241</v>
      </c>
      <c r="H41" s="128">
        <v>2500</v>
      </c>
      <c r="I41" s="128">
        <v>2500</v>
      </c>
      <c r="J41" s="128"/>
      <c r="K41" s="128"/>
      <c r="L41" s="128">
        <v>2500</v>
      </c>
      <c r="M41" s="126"/>
      <c r="N41" s="128"/>
      <c r="O41" s="128"/>
      <c r="P41" s="128"/>
      <c r="Q41" s="128"/>
      <c r="R41" s="128"/>
      <c r="S41" s="128"/>
      <c r="T41" s="128"/>
      <c r="U41" s="128"/>
      <c r="V41" s="128"/>
      <c r="W41" s="128"/>
    </row>
    <row r="42" ht="53.25" customHeight="1" outlineLevel="1" spans="1:23">
      <c r="A42" s="126" t="s">
        <v>46</v>
      </c>
      <c r="B42" s="126" t="s">
        <v>236</v>
      </c>
      <c r="C42" s="126" t="s">
        <v>237</v>
      </c>
      <c r="D42" s="126" t="s">
        <v>78</v>
      </c>
      <c r="E42" s="126" t="s">
        <v>79</v>
      </c>
      <c r="F42" s="126" t="s">
        <v>242</v>
      </c>
      <c r="G42" s="126" t="s">
        <v>243</v>
      </c>
      <c r="H42" s="128">
        <v>30000</v>
      </c>
      <c r="I42" s="128">
        <v>30000</v>
      </c>
      <c r="J42" s="128"/>
      <c r="K42" s="128"/>
      <c r="L42" s="128">
        <v>30000</v>
      </c>
      <c r="M42" s="126"/>
      <c r="N42" s="128"/>
      <c r="O42" s="128"/>
      <c r="P42" s="128"/>
      <c r="Q42" s="128"/>
      <c r="R42" s="128"/>
      <c r="S42" s="128"/>
      <c r="T42" s="128"/>
      <c r="U42" s="128"/>
      <c r="V42" s="128"/>
      <c r="W42" s="128"/>
    </row>
    <row r="43" ht="53.25" customHeight="1" outlineLevel="1" spans="1:23">
      <c r="A43" s="126" t="s">
        <v>46</v>
      </c>
      <c r="B43" s="126" t="s">
        <v>244</v>
      </c>
      <c r="C43" s="126" t="s">
        <v>245</v>
      </c>
      <c r="D43" s="126" t="s">
        <v>94</v>
      </c>
      <c r="E43" s="126" t="s">
        <v>95</v>
      </c>
      <c r="F43" s="126" t="s">
        <v>240</v>
      </c>
      <c r="G43" s="126" t="s">
        <v>241</v>
      </c>
      <c r="H43" s="128">
        <v>63000</v>
      </c>
      <c r="I43" s="128">
        <v>63000</v>
      </c>
      <c r="J43" s="128"/>
      <c r="K43" s="128"/>
      <c r="L43" s="128">
        <v>63000</v>
      </c>
      <c r="M43" s="126"/>
      <c r="N43" s="128"/>
      <c r="O43" s="128"/>
      <c r="P43" s="128"/>
      <c r="Q43" s="128"/>
      <c r="R43" s="128"/>
      <c r="S43" s="128"/>
      <c r="T43" s="128"/>
      <c r="U43" s="128"/>
      <c r="V43" s="128"/>
      <c r="W43" s="128"/>
    </row>
    <row r="44" ht="53.25" customHeight="1" outlineLevel="1" spans="1:23">
      <c r="A44" s="126" t="s">
        <v>46</v>
      </c>
      <c r="B44" s="126" t="s">
        <v>246</v>
      </c>
      <c r="C44" s="126" t="s">
        <v>247</v>
      </c>
      <c r="D44" s="126" t="s">
        <v>78</v>
      </c>
      <c r="E44" s="126" t="s">
        <v>79</v>
      </c>
      <c r="F44" s="126" t="s">
        <v>248</v>
      </c>
      <c r="G44" s="126" t="s">
        <v>249</v>
      </c>
      <c r="H44" s="128">
        <v>370800</v>
      </c>
      <c r="I44" s="128">
        <v>370800</v>
      </c>
      <c r="J44" s="128"/>
      <c r="K44" s="128"/>
      <c r="L44" s="128">
        <v>370800</v>
      </c>
      <c r="M44" s="126"/>
      <c r="N44" s="128"/>
      <c r="O44" s="128"/>
      <c r="P44" s="128"/>
      <c r="Q44" s="128"/>
      <c r="R44" s="128"/>
      <c r="S44" s="128"/>
      <c r="T44" s="128"/>
      <c r="U44" s="128"/>
      <c r="V44" s="128"/>
      <c r="W44" s="128"/>
    </row>
    <row r="45" ht="53.25" customHeight="1" outlineLevel="1" spans="1:23">
      <c r="A45" s="126" t="s">
        <v>46</v>
      </c>
      <c r="B45" s="126" t="s">
        <v>250</v>
      </c>
      <c r="C45" s="126" t="s">
        <v>251</v>
      </c>
      <c r="D45" s="126" t="s">
        <v>88</v>
      </c>
      <c r="E45" s="126" t="s">
        <v>89</v>
      </c>
      <c r="F45" s="126" t="s">
        <v>252</v>
      </c>
      <c r="G45" s="126" t="s">
        <v>253</v>
      </c>
      <c r="H45" s="128">
        <v>484236</v>
      </c>
      <c r="I45" s="128">
        <v>484236</v>
      </c>
      <c r="J45" s="128"/>
      <c r="K45" s="128"/>
      <c r="L45" s="128">
        <v>484236</v>
      </c>
      <c r="M45" s="126"/>
      <c r="N45" s="128"/>
      <c r="O45" s="128"/>
      <c r="P45" s="128"/>
      <c r="Q45" s="128"/>
      <c r="R45" s="128"/>
      <c r="S45" s="128"/>
      <c r="T45" s="128"/>
      <c r="U45" s="128"/>
      <c r="V45" s="128"/>
      <c r="W45" s="128"/>
    </row>
    <row r="46" ht="53.25" customHeight="1" outlineLevel="1" spans="1:23">
      <c r="A46" s="126" t="s">
        <v>46</v>
      </c>
      <c r="B46" s="126" t="s">
        <v>254</v>
      </c>
      <c r="C46" s="126" t="s">
        <v>255</v>
      </c>
      <c r="D46" s="126" t="s">
        <v>84</v>
      </c>
      <c r="E46" s="126" t="s">
        <v>85</v>
      </c>
      <c r="F46" s="126" t="s">
        <v>252</v>
      </c>
      <c r="G46" s="126" t="s">
        <v>253</v>
      </c>
      <c r="H46" s="128">
        <v>278000</v>
      </c>
      <c r="I46" s="128">
        <v>278000</v>
      </c>
      <c r="J46" s="128"/>
      <c r="K46" s="128"/>
      <c r="L46" s="128">
        <v>278000</v>
      </c>
      <c r="M46" s="126"/>
      <c r="N46" s="128"/>
      <c r="O46" s="128"/>
      <c r="P46" s="128"/>
      <c r="Q46" s="128"/>
      <c r="R46" s="128"/>
      <c r="S46" s="128"/>
      <c r="T46" s="128"/>
      <c r="U46" s="128"/>
      <c r="V46" s="128"/>
      <c r="W46" s="128"/>
    </row>
    <row r="47" ht="30.75" customHeight="1" spans="1:23">
      <c r="A47" s="132" t="s">
        <v>30</v>
      </c>
      <c r="B47" s="132"/>
      <c r="C47" s="132"/>
      <c r="D47" s="132"/>
      <c r="E47" s="132"/>
      <c r="F47" s="132"/>
      <c r="G47" s="132"/>
      <c r="H47" s="128">
        <v>9244487.23</v>
      </c>
      <c r="I47" s="128">
        <v>9244487.23</v>
      </c>
      <c r="J47" s="128"/>
      <c r="K47" s="128"/>
      <c r="L47" s="128">
        <v>9244487.23</v>
      </c>
      <c r="M47" s="128"/>
      <c r="N47" s="128"/>
      <c r="O47" s="128"/>
      <c r="P47" s="128"/>
      <c r="Q47" s="128"/>
      <c r="R47" s="128"/>
      <c r="S47" s="128"/>
      <c r="T47" s="128"/>
      <c r="U47" s="128"/>
      <c r="V47" s="128"/>
      <c r="W47" s="128"/>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A42" workbookViewId="0">
      <selection activeCell="E9" sqref="E$1:E$1048576"/>
    </sheetView>
  </sheetViews>
  <sheetFormatPr defaultColWidth="10.2857142857143" defaultRowHeight="15" customHeight="1"/>
  <cols>
    <col min="1" max="1" width="5.71428571428571" customWidth="1"/>
    <col min="2" max="2" width="9.18095238095238" customWidth="1"/>
    <col min="3" max="3" width="13.2857142857143" customWidth="1"/>
    <col min="4" max="4" width="12" customWidth="1"/>
    <col min="5" max="5" width="6.81904761904762" customWidth="1"/>
    <col min="6" max="6" width="8.45714285714286" customWidth="1"/>
    <col min="7" max="7" width="5.28571428571429" customWidth="1"/>
    <col min="8" max="8" width="7.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2" t="s">
        <v>256</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8" t="s">
        <v>257</v>
      </c>
      <c r="B2" s="118"/>
      <c r="C2" s="118" t="s">
        <v>59</v>
      </c>
      <c r="D2" s="118"/>
      <c r="E2" s="118"/>
      <c r="F2" s="118"/>
      <c r="G2" s="118"/>
      <c r="H2" s="118"/>
      <c r="I2" s="118"/>
      <c r="J2" s="118"/>
      <c r="K2" s="118"/>
      <c r="L2" s="118"/>
      <c r="M2" s="118"/>
      <c r="N2" s="118"/>
      <c r="O2" s="118"/>
      <c r="P2" s="118"/>
      <c r="Q2" s="118"/>
      <c r="R2" s="118"/>
      <c r="S2" s="118"/>
      <c r="T2" s="118"/>
      <c r="U2" s="118"/>
      <c r="V2" s="118"/>
      <c r="W2" s="118"/>
    </row>
    <row r="3" ht="18.75" customHeight="1" spans="1:23">
      <c r="A3" s="123" t="str">
        <f>"单位名称："&amp;"德宏傣族景颇族自治州文化和旅游局"</f>
        <v>单位名称：德宏傣族景颇族自治州文化和旅游局</v>
      </c>
      <c r="B3" s="123"/>
      <c r="C3" s="123"/>
      <c r="D3" s="123"/>
      <c r="E3" s="123"/>
      <c r="F3" s="123"/>
      <c r="G3" s="123"/>
      <c r="H3" s="124"/>
      <c r="I3" s="124"/>
      <c r="J3" s="124"/>
      <c r="K3" s="124"/>
      <c r="L3" s="124"/>
      <c r="M3" s="124"/>
      <c r="N3" s="124"/>
      <c r="O3" s="124"/>
      <c r="P3" s="124"/>
      <c r="Q3" s="124"/>
      <c r="R3" s="124"/>
      <c r="S3" s="124"/>
      <c r="T3" s="124"/>
      <c r="U3" s="124"/>
      <c r="V3" s="122" t="s">
        <v>27</v>
      </c>
      <c r="W3" s="122"/>
    </row>
    <row r="4" ht="26.25" customHeight="1" spans="1:23">
      <c r="A4" s="125" t="s">
        <v>258</v>
      </c>
      <c r="B4" s="125" t="s">
        <v>172</v>
      </c>
      <c r="C4" s="125" t="s">
        <v>173</v>
      </c>
      <c r="D4" s="125" t="s">
        <v>259</v>
      </c>
      <c r="E4" s="125" t="s">
        <v>174</v>
      </c>
      <c r="F4" s="125" t="s">
        <v>175</v>
      </c>
      <c r="G4" s="125" t="s">
        <v>260</v>
      </c>
      <c r="H4" s="125" t="s">
        <v>261</v>
      </c>
      <c r="I4" s="125" t="s">
        <v>30</v>
      </c>
      <c r="J4" s="125" t="s">
        <v>262</v>
      </c>
      <c r="K4" s="125"/>
      <c r="L4" s="125"/>
      <c r="M4" s="125"/>
      <c r="N4" s="125" t="s">
        <v>184</v>
      </c>
      <c r="O4" s="125"/>
      <c r="P4" s="125"/>
      <c r="Q4" s="125" t="s">
        <v>37</v>
      </c>
      <c r="R4" s="125" t="s">
        <v>51</v>
      </c>
      <c r="S4" s="125"/>
      <c r="T4" s="125"/>
      <c r="U4" s="125"/>
      <c r="V4" s="125"/>
      <c r="W4" s="125"/>
    </row>
    <row r="5" ht="26.25" customHeight="1" spans="1:23">
      <c r="A5" s="125"/>
      <c r="B5" s="125"/>
      <c r="C5" s="125"/>
      <c r="D5" s="125"/>
      <c r="E5" s="125"/>
      <c r="F5" s="125"/>
      <c r="G5" s="125"/>
      <c r="H5" s="125"/>
      <c r="I5" s="125"/>
      <c r="J5" s="125" t="s">
        <v>34</v>
      </c>
      <c r="K5" s="125"/>
      <c r="L5" s="125" t="s">
        <v>35</v>
      </c>
      <c r="M5" s="125" t="s">
        <v>36</v>
      </c>
      <c r="N5" s="125" t="s">
        <v>34</v>
      </c>
      <c r="O5" s="125" t="s">
        <v>35</v>
      </c>
      <c r="P5" s="125" t="s">
        <v>36</v>
      </c>
      <c r="Q5" s="125"/>
      <c r="R5" s="125" t="s">
        <v>33</v>
      </c>
      <c r="S5" s="125" t="s">
        <v>40</v>
      </c>
      <c r="T5" s="125" t="s">
        <v>41</v>
      </c>
      <c r="U5" s="125" t="s">
        <v>42</v>
      </c>
      <c r="V5" s="125" t="s">
        <v>43</v>
      </c>
      <c r="W5" s="125" t="s">
        <v>44</v>
      </c>
    </row>
    <row r="6" ht="26.25" customHeight="1" spans="1:23">
      <c r="A6" s="125"/>
      <c r="B6" s="125"/>
      <c r="C6" s="125"/>
      <c r="D6" s="125"/>
      <c r="E6" s="125"/>
      <c r="F6" s="125"/>
      <c r="G6" s="125"/>
      <c r="H6" s="125"/>
      <c r="I6" s="125"/>
      <c r="J6" s="125" t="s">
        <v>33</v>
      </c>
      <c r="K6" s="125" t="s">
        <v>263</v>
      </c>
      <c r="L6" s="125"/>
      <c r="M6" s="125"/>
      <c r="N6" s="125"/>
      <c r="O6" s="125"/>
      <c r="P6" s="125"/>
      <c r="Q6" s="125"/>
      <c r="R6" s="125"/>
      <c r="S6" s="125"/>
      <c r="T6" s="125"/>
      <c r="U6" s="125"/>
      <c r="V6" s="125"/>
      <c r="W6" s="125"/>
    </row>
    <row r="7" ht="18.75" customHeight="1" spans="1:23">
      <c r="A7" s="125" t="s">
        <v>59</v>
      </c>
      <c r="B7" s="125" t="s">
        <v>60</v>
      </c>
      <c r="C7" s="125" t="s">
        <v>61</v>
      </c>
      <c r="D7" s="125" t="s">
        <v>62</v>
      </c>
      <c r="E7" s="125" t="s">
        <v>63</v>
      </c>
      <c r="F7" s="125" t="s">
        <v>64</v>
      </c>
      <c r="G7" s="125" t="s">
        <v>65</v>
      </c>
      <c r="H7" s="125" t="s">
        <v>66</v>
      </c>
      <c r="I7" s="125" t="s">
        <v>67</v>
      </c>
      <c r="J7" s="125" t="s">
        <v>68</v>
      </c>
      <c r="K7" s="125" t="s">
        <v>69</v>
      </c>
      <c r="L7" s="125" t="s">
        <v>70</v>
      </c>
      <c r="M7" s="125" t="s">
        <v>71</v>
      </c>
      <c r="N7" s="125" t="s">
        <v>72</v>
      </c>
      <c r="O7" s="125" t="s">
        <v>73</v>
      </c>
      <c r="P7" s="125" t="s">
        <v>186</v>
      </c>
      <c r="Q7" s="125" t="s">
        <v>187</v>
      </c>
      <c r="R7" s="125" t="s">
        <v>188</v>
      </c>
      <c r="S7" s="125" t="s">
        <v>189</v>
      </c>
      <c r="T7" s="125" t="s">
        <v>190</v>
      </c>
      <c r="U7" s="125" t="s">
        <v>191</v>
      </c>
      <c r="V7" s="125" t="s">
        <v>192</v>
      </c>
      <c r="W7" s="125" t="s">
        <v>193</v>
      </c>
    </row>
    <row r="8" ht="52.5" customHeight="1" spans="1:23">
      <c r="A8" s="126"/>
      <c r="B8" s="126"/>
      <c r="C8" s="126" t="s">
        <v>264</v>
      </c>
      <c r="D8" s="126"/>
      <c r="E8" s="126"/>
      <c r="F8" s="126"/>
      <c r="G8" s="126"/>
      <c r="H8" s="126"/>
      <c r="I8" s="128">
        <v>203000</v>
      </c>
      <c r="J8" s="128"/>
      <c r="K8" s="128"/>
      <c r="L8" s="128"/>
      <c r="M8" s="128"/>
      <c r="N8" s="128"/>
      <c r="O8" s="128"/>
      <c r="P8" s="128"/>
      <c r="Q8" s="128"/>
      <c r="R8" s="128">
        <v>203000</v>
      </c>
      <c r="S8" s="128"/>
      <c r="T8" s="128"/>
      <c r="U8" s="128"/>
      <c r="V8" s="128"/>
      <c r="W8" s="128">
        <v>203000</v>
      </c>
    </row>
    <row r="9" ht="52.5" customHeight="1" outlineLevel="1" spans="1:23">
      <c r="A9" s="126" t="s">
        <v>265</v>
      </c>
      <c r="B9" s="126" t="s">
        <v>266</v>
      </c>
      <c r="C9" s="126" t="s">
        <v>264</v>
      </c>
      <c r="D9" s="126" t="s">
        <v>46</v>
      </c>
      <c r="E9" s="126" t="s">
        <v>84</v>
      </c>
      <c r="F9" s="126" t="s">
        <v>85</v>
      </c>
      <c r="G9" s="126" t="s">
        <v>240</v>
      </c>
      <c r="H9" s="126" t="s">
        <v>241</v>
      </c>
      <c r="I9" s="128">
        <v>10000</v>
      </c>
      <c r="J9" s="128"/>
      <c r="K9" s="128"/>
      <c r="L9" s="128"/>
      <c r="M9" s="128"/>
      <c r="N9" s="128"/>
      <c r="O9" s="128"/>
      <c r="P9" s="128"/>
      <c r="Q9" s="128"/>
      <c r="R9" s="128">
        <v>10000</v>
      </c>
      <c r="S9" s="128"/>
      <c r="T9" s="128"/>
      <c r="U9" s="128"/>
      <c r="V9" s="128"/>
      <c r="W9" s="128">
        <v>10000</v>
      </c>
    </row>
    <row r="10" ht="52.5" customHeight="1" outlineLevel="1" spans="1:23">
      <c r="A10" s="126" t="s">
        <v>265</v>
      </c>
      <c r="B10" s="126" t="s">
        <v>266</v>
      </c>
      <c r="C10" s="126" t="s">
        <v>264</v>
      </c>
      <c r="D10" s="126" t="s">
        <v>46</v>
      </c>
      <c r="E10" s="126" t="s">
        <v>84</v>
      </c>
      <c r="F10" s="126" t="s">
        <v>85</v>
      </c>
      <c r="G10" s="126" t="s">
        <v>267</v>
      </c>
      <c r="H10" s="126" t="s">
        <v>268</v>
      </c>
      <c r="I10" s="128">
        <v>3000</v>
      </c>
      <c r="J10" s="128"/>
      <c r="K10" s="128"/>
      <c r="L10" s="128"/>
      <c r="M10" s="128"/>
      <c r="N10" s="126"/>
      <c r="O10" s="126"/>
      <c r="P10" s="126"/>
      <c r="Q10" s="128"/>
      <c r="R10" s="128">
        <v>3000</v>
      </c>
      <c r="S10" s="128"/>
      <c r="T10" s="128"/>
      <c r="U10" s="128"/>
      <c r="V10" s="128"/>
      <c r="W10" s="128">
        <v>3000</v>
      </c>
    </row>
    <row r="11" ht="52.5" customHeight="1" outlineLevel="1" spans="1:23">
      <c r="A11" s="126" t="s">
        <v>265</v>
      </c>
      <c r="B11" s="126" t="s">
        <v>266</v>
      </c>
      <c r="C11" s="126" t="s">
        <v>264</v>
      </c>
      <c r="D11" s="126" t="s">
        <v>46</v>
      </c>
      <c r="E11" s="126" t="s">
        <v>84</v>
      </c>
      <c r="F11" s="126" t="s">
        <v>85</v>
      </c>
      <c r="G11" s="126" t="s">
        <v>269</v>
      </c>
      <c r="H11" s="126" t="s">
        <v>270</v>
      </c>
      <c r="I11" s="128">
        <v>130000</v>
      </c>
      <c r="J11" s="128"/>
      <c r="K11" s="128"/>
      <c r="L11" s="128"/>
      <c r="M11" s="128"/>
      <c r="N11" s="126"/>
      <c r="O11" s="126"/>
      <c r="P11" s="126"/>
      <c r="Q11" s="128"/>
      <c r="R11" s="128">
        <v>130000</v>
      </c>
      <c r="S11" s="128"/>
      <c r="T11" s="128"/>
      <c r="U11" s="128"/>
      <c r="V11" s="128"/>
      <c r="W11" s="128">
        <v>130000</v>
      </c>
    </row>
    <row r="12" ht="52.5" customHeight="1" outlineLevel="1" spans="1:23">
      <c r="A12" s="126" t="s">
        <v>265</v>
      </c>
      <c r="B12" s="126" t="s">
        <v>266</v>
      </c>
      <c r="C12" s="126" t="s">
        <v>264</v>
      </c>
      <c r="D12" s="126" t="s">
        <v>46</v>
      </c>
      <c r="E12" s="126" t="s">
        <v>84</v>
      </c>
      <c r="F12" s="126" t="s">
        <v>85</v>
      </c>
      <c r="G12" s="126" t="s">
        <v>271</v>
      </c>
      <c r="H12" s="126" t="s">
        <v>272</v>
      </c>
      <c r="I12" s="128">
        <v>60000</v>
      </c>
      <c r="J12" s="128"/>
      <c r="K12" s="128"/>
      <c r="L12" s="128"/>
      <c r="M12" s="128"/>
      <c r="N12" s="126"/>
      <c r="O12" s="126"/>
      <c r="P12" s="126"/>
      <c r="Q12" s="128"/>
      <c r="R12" s="128">
        <v>60000</v>
      </c>
      <c r="S12" s="128"/>
      <c r="T12" s="128"/>
      <c r="U12" s="128"/>
      <c r="V12" s="128"/>
      <c r="W12" s="128">
        <v>60000</v>
      </c>
    </row>
    <row r="13" ht="52.5" customHeight="1" spans="1:23">
      <c r="A13" s="126"/>
      <c r="B13" s="126"/>
      <c r="C13" s="126" t="s">
        <v>273</v>
      </c>
      <c r="D13" s="126"/>
      <c r="E13" s="126"/>
      <c r="F13" s="126"/>
      <c r="G13" s="126"/>
      <c r="H13" s="126"/>
      <c r="I13" s="128">
        <v>1711418.2</v>
      </c>
      <c r="J13" s="128">
        <v>1711418.2</v>
      </c>
      <c r="K13" s="128">
        <v>1711418.2</v>
      </c>
      <c r="L13" s="128"/>
      <c r="M13" s="128"/>
      <c r="N13" s="126"/>
      <c r="O13" s="126"/>
      <c r="P13" s="126"/>
      <c r="Q13" s="128"/>
      <c r="R13" s="128"/>
      <c r="S13" s="128"/>
      <c r="T13" s="128"/>
      <c r="U13" s="128"/>
      <c r="V13" s="128"/>
      <c r="W13" s="128"/>
    </row>
    <row r="14" ht="52.5" customHeight="1" outlineLevel="1" spans="1:23">
      <c r="A14" s="126" t="s">
        <v>274</v>
      </c>
      <c r="B14" s="126" t="s">
        <v>275</v>
      </c>
      <c r="C14" s="126" t="s">
        <v>273</v>
      </c>
      <c r="D14" s="126" t="s">
        <v>46</v>
      </c>
      <c r="E14" s="126" t="s">
        <v>84</v>
      </c>
      <c r="F14" s="126" t="s">
        <v>85</v>
      </c>
      <c r="G14" s="126" t="s">
        <v>276</v>
      </c>
      <c r="H14" s="126" t="s">
        <v>277</v>
      </c>
      <c r="I14" s="128">
        <v>1711418.2</v>
      </c>
      <c r="J14" s="128">
        <v>1711418.2</v>
      </c>
      <c r="K14" s="128">
        <v>1711418.2</v>
      </c>
      <c r="L14" s="128"/>
      <c r="M14" s="128"/>
      <c r="N14" s="126"/>
      <c r="O14" s="126"/>
      <c r="P14" s="126"/>
      <c r="Q14" s="128"/>
      <c r="R14" s="128"/>
      <c r="S14" s="128"/>
      <c r="T14" s="128"/>
      <c r="U14" s="128"/>
      <c r="V14" s="128"/>
      <c r="W14" s="128"/>
    </row>
    <row r="15" ht="52.5" customHeight="1" spans="1:23">
      <c r="A15" s="126"/>
      <c r="B15" s="126"/>
      <c r="C15" s="126" t="s">
        <v>278</v>
      </c>
      <c r="D15" s="126"/>
      <c r="E15" s="126"/>
      <c r="F15" s="126"/>
      <c r="G15" s="126"/>
      <c r="H15" s="126"/>
      <c r="I15" s="128">
        <v>18000</v>
      </c>
      <c r="J15" s="128">
        <v>18000</v>
      </c>
      <c r="K15" s="128">
        <v>18000</v>
      </c>
      <c r="L15" s="128"/>
      <c r="M15" s="128"/>
      <c r="N15" s="126"/>
      <c r="O15" s="126"/>
      <c r="P15" s="126"/>
      <c r="Q15" s="128"/>
      <c r="R15" s="128"/>
      <c r="S15" s="128"/>
      <c r="T15" s="128"/>
      <c r="U15" s="128"/>
      <c r="V15" s="128"/>
      <c r="W15" s="128"/>
    </row>
    <row r="16" ht="52.5" customHeight="1" outlineLevel="1" spans="1:23">
      <c r="A16" s="126" t="s">
        <v>265</v>
      </c>
      <c r="B16" s="126" t="s">
        <v>279</v>
      </c>
      <c r="C16" s="126" t="s">
        <v>278</v>
      </c>
      <c r="D16" s="126" t="s">
        <v>46</v>
      </c>
      <c r="E16" s="126" t="s">
        <v>84</v>
      </c>
      <c r="F16" s="126" t="s">
        <v>85</v>
      </c>
      <c r="G16" s="126" t="s">
        <v>238</v>
      </c>
      <c r="H16" s="126" t="s">
        <v>239</v>
      </c>
      <c r="I16" s="128">
        <v>18000</v>
      </c>
      <c r="J16" s="128">
        <v>18000</v>
      </c>
      <c r="K16" s="128">
        <v>18000</v>
      </c>
      <c r="L16" s="128"/>
      <c r="M16" s="128"/>
      <c r="N16" s="126"/>
      <c r="O16" s="126"/>
      <c r="P16" s="126"/>
      <c r="Q16" s="128"/>
      <c r="R16" s="128"/>
      <c r="S16" s="128"/>
      <c r="T16" s="128"/>
      <c r="U16" s="128"/>
      <c r="V16" s="128"/>
      <c r="W16" s="128"/>
    </row>
    <row r="17" ht="52.5" customHeight="1" spans="1:23">
      <c r="A17" s="126"/>
      <c r="B17" s="126"/>
      <c r="C17" s="126" t="s">
        <v>280</v>
      </c>
      <c r="D17" s="126"/>
      <c r="E17" s="126"/>
      <c r="F17" s="126"/>
      <c r="G17" s="126"/>
      <c r="H17" s="126"/>
      <c r="I17" s="128">
        <v>109300</v>
      </c>
      <c r="J17" s="128">
        <v>109300</v>
      </c>
      <c r="K17" s="128">
        <v>109300</v>
      </c>
      <c r="L17" s="128"/>
      <c r="M17" s="128"/>
      <c r="N17" s="126"/>
      <c r="O17" s="126"/>
      <c r="P17" s="126"/>
      <c r="Q17" s="128"/>
      <c r="R17" s="128"/>
      <c r="S17" s="128"/>
      <c r="T17" s="128"/>
      <c r="U17" s="128"/>
      <c r="V17" s="128"/>
      <c r="W17" s="128"/>
    </row>
    <row r="18" ht="52.5" customHeight="1" outlineLevel="1" spans="1:23">
      <c r="A18" s="126" t="s">
        <v>265</v>
      </c>
      <c r="B18" s="126" t="s">
        <v>281</v>
      </c>
      <c r="C18" s="126" t="s">
        <v>280</v>
      </c>
      <c r="D18" s="126" t="s">
        <v>46</v>
      </c>
      <c r="E18" s="126" t="s">
        <v>80</v>
      </c>
      <c r="F18" s="126" t="s">
        <v>81</v>
      </c>
      <c r="G18" s="126" t="s">
        <v>240</v>
      </c>
      <c r="H18" s="126" t="s">
        <v>241</v>
      </c>
      <c r="I18" s="128">
        <v>5000</v>
      </c>
      <c r="J18" s="128">
        <v>5000</v>
      </c>
      <c r="K18" s="128">
        <v>5000</v>
      </c>
      <c r="L18" s="128"/>
      <c r="M18" s="128"/>
      <c r="N18" s="126"/>
      <c r="O18" s="126"/>
      <c r="P18" s="126"/>
      <c r="Q18" s="128"/>
      <c r="R18" s="128"/>
      <c r="S18" s="128"/>
      <c r="T18" s="128"/>
      <c r="U18" s="128"/>
      <c r="V18" s="128"/>
      <c r="W18" s="128"/>
    </row>
    <row r="19" ht="52.5" customHeight="1" outlineLevel="1" spans="1:23">
      <c r="A19" s="126" t="s">
        <v>265</v>
      </c>
      <c r="B19" s="126" t="s">
        <v>281</v>
      </c>
      <c r="C19" s="126" t="s">
        <v>280</v>
      </c>
      <c r="D19" s="126" t="s">
        <v>46</v>
      </c>
      <c r="E19" s="126" t="s">
        <v>80</v>
      </c>
      <c r="F19" s="126" t="s">
        <v>81</v>
      </c>
      <c r="G19" s="126" t="s">
        <v>269</v>
      </c>
      <c r="H19" s="126" t="s">
        <v>270</v>
      </c>
      <c r="I19" s="128">
        <v>30000</v>
      </c>
      <c r="J19" s="128">
        <v>30000</v>
      </c>
      <c r="K19" s="128">
        <v>30000</v>
      </c>
      <c r="L19" s="128"/>
      <c r="M19" s="128"/>
      <c r="N19" s="126"/>
      <c r="O19" s="126"/>
      <c r="P19" s="126"/>
      <c r="Q19" s="128"/>
      <c r="R19" s="128"/>
      <c r="S19" s="128"/>
      <c r="T19" s="128"/>
      <c r="U19" s="128"/>
      <c r="V19" s="128"/>
      <c r="W19" s="128"/>
    </row>
    <row r="20" ht="52.5" customHeight="1" outlineLevel="1" spans="1:23">
      <c r="A20" s="126" t="s">
        <v>265</v>
      </c>
      <c r="B20" s="126" t="s">
        <v>281</v>
      </c>
      <c r="C20" s="126" t="s">
        <v>280</v>
      </c>
      <c r="D20" s="126" t="s">
        <v>46</v>
      </c>
      <c r="E20" s="126" t="s">
        <v>80</v>
      </c>
      <c r="F20" s="126" t="s">
        <v>81</v>
      </c>
      <c r="G20" s="126" t="s">
        <v>269</v>
      </c>
      <c r="H20" s="126" t="s">
        <v>270</v>
      </c>
      <c r="I20" s="128">
        <v>5000</v>
      </c>
      <c r="J20" s="128">
        <v>5000</v>
      </c>
      <c r="K20" s="128">
        <v>5000</v>
      </c>
      <c r="L20" s="128"/>
      <c r="M20" s="128"/>
      <c r="N20" s="126"/>
      <c r="O20" s="126"/>
      <c r="P20" s="126"/>
      <c r="Q20" s="128"/>
      <c r="R20" s="128"/>
      <c r="S20" s="128"/>
      <c r="T20" s="128"/>
      <c r="U20" s="128"/>
      <c r="V20" s="128"/>
      <c r="W20" s="128"/>
    </row>
    <row r="21" ht="52.5" customHeight="1" outlineLevel="1" spans="1:23">
      <c r="A21" s="126" t="s">
        <v>265</v>
      </c>
      <c r="B21" s="126" t="s">
        <v>281</v>
      </c>
      <c r="C21" s="126" t="s">
        <v>280</v>
      </c>
      <c r="D21" s="126" t="s">
        <v>46</v>
      </c>
      <c r="E21" s="126" t="s">
        <v>80</v>
      </c>
      <c r="F21" s="126" t="s">
        <v>81</v>
      </c>
      <c r="G21" s="126" t="s">
        <v>271</v>
      </c>
      <c r="H21" s="126" t="s">
        <v>272</v>
      </c>
      <c r="I21" s="128">
        <v>48000</v>
      </c>
      <c r="J21" s="128">
        <v>48000</v>
      </c>
      <c r="K21" s="128">
        <v>48000</v>
      </c>
      <c r="L21" s="128"/>
      <c r="M21" s="128"/>
      <c r="N21" s="126"/>
      <c r="O21" s="126"/>
      <c r="P21" s="126"/>
      <c r="Q21" s="128"/>
      <c r="R21" s="128"/>
      <c r="S21" s="128"/>
      <c r="T21" s="128"/>
      <c r="U21" s="128"/>
      <c r="V21" s="128"/>
      <c r="W21" s="128"/>
    </row>
    <row r="22" ht="52.5" customHeight="1" outlineLevel="1" spans="1:23">
      <c r="A22" s="126" t="s">
        <v>265</v>
      </c>
      <c r="B22" s="126" t="s">
        <v>281</v>
      </c>
      <c r="C22" s="126" t="s">
        <v>280</v>
      </c>
      <c r="D22" s="126" t="s">
        <v>46</v>
      </c>
      <c r="E22" s="126" t="s">
        <v>80</v>
      </c>
      <c r="F22" s="126" t="s">
        <v>81</v>
      </c>
      <c r="G22" s="126" t="s">
        <v>282</v>
      </c>
      <c r="H22" s="126" t="s">
        <v>283</v>
      </c>
      <c r="I22" s="128">
        <v>13600</v>
      </c>
      <c r="J22" s="128">
        <v>13600</v>
      </c>
      <c r="K22" s="128">
        <v>13600</v>
      </c>
      <c r="L22" s="128"/>
      <c r="M22" s="128"/>
      <c r="N22" s="126"/>
      <c r="O22" s="126"/>
      <c r="P22" s="126"/>
      <c r="Q22" s="128"/>
      <c r="R22" s="128"/>
      <c r="S22" s="128"/>
      <c r="T22" s="128"/>
      <c r="U22" s="128"/>
      <c r="V22" s="128"/>
      <c r="W22" s="128"/>
    </row>
    <row r="23" ht="52.5" customHeight="1" outlineLevel="1" spans="1:23">
      <c r="A23" s="126" t="s">
        <v>265</v>
      </c>
      <c r="B23" s="126" t="s">
        <v>281</v>
      </c>
      <c r="C23" s="126" t="s">
        <v>280</v>
      </c>
      <c r="D23" s="126" t="s">
        <v>46</v>
      </c>
      <c r="E23" s="126" t="s">
        <v>80</v>
      </c>
      <c r="F23" s="126" t="s">
        <v>81</v>
      </c>
      <c r="G23" s="126" t="s">
        <v>284</v>
      </c>
      <c r="H23" s="126" t="s">
        <v>285</v>
      </c>
      <c r="I23" s="128">
        <v>7700</v>
      </c>
      <c r="J23" s="128">
        <v>7700</v>
      </c>
      <c r="K23" s="128">
        <v>7700</v>
      </c>
      <c r="L23" s="128"/>
      <c r="M23" s="128"/>
      <c r="N23" s="126"/>
      <c r="O23" s="126"/>
      <c r="P23" s="126"/>
      <c r="Q23" s="128"/>
      <c r="R23" s="128"/>
      <c r="S23" s="128"/>
      <c r="T23" s="128"/>
      <c r="U23" s="128"/>
      <c r="V23" s="128"/>
      <c r="W23" s="128"/>
    </row>
    <row r="24" ht="52.5" customHeight="1" spans="1:23">
      <c r="A24" s="126"/>
      <c r="B24" s="126"/>
      <c r="C24" s="126" t="s">
        <v>286</v>
      </c>
      <c r="D24" s="126"/>
      <c r="E24" s="126"/>
      <c r="F24" s="126"/>
      <c r="G24" s="126"/>
      <c r="H24" s="126"/>
      <c r="I24" s="128">
        <v>20000000</v>
      </c>
      <c r="J24" s="128">
        <v>20000000</v>
      </c>
      <c r="K24" s="128">
        <v>20000000</v>
      </c>
      <c r="L24" s="128"/>
      <c r="M24" s="128"/>
      <c r="N24" s="126"/>
      <c r="O24" s="126"/>
      <c r="P24" s="126"/>
      <c r="Q24" s="128"/>
      <c r="R24" s="128"/>
      <c r="S24" s="128"/>
      <c r="T24" s="128"/>
      <c r="U24" s="128"/>
      <c r="V24" s="128"/>
      <c r="W24" s="128"/>
    </row>
    <row r="25" ht="52.5" customHeight="1" outlineLevel="1" spans="1:23">
      <c r="A25" s="126" t="s">
        <v>274</v>
      </c>
      <c r="B25" s="126" t="s">
        <v>287</v>
      </c>
      <c r="C25" s="126" t="s">
        <v>286</v>
      </c>
      <c r="D25" s="126" t="s">
        <v>46</v>
      </c>
      <c r="E25" s="126" t="s">
        <v>82</v>
      </c>
      <c r="F25" s="126" t="s">
        <v>83</v>
      </c>
      <c r="G25" s="126" t="s">
        <v>240</v>
      </c>
      <c r="H25" s="126" t="s">
        <v>241</v>
      </c>
      <c r="I25" s="128">
        <v>50000</v>
      </c>
      <c r="J25" s="128">
        <v>50000</v>
      </c>
      <c r="K25" s="128">
        <v>50000</v>
      </c>
      <c r="L25" s="128"/>
      <c r="M25" s="128"/>
      <c r="N25" s="126"/>
      <c r="O25" s="126"/>
      <c r="P25" s="126"/>
      <c r="Q25" s="128"/>
      <c r="R25" s="128"/>
      <c r="S25" s="128"/>
      <c r="T25" s="128"/>
      <c r="U25" s="128"/>
      <c r="V25" s="128"/>
      <c r="W25" s="128"/>
    </row>
    <row r="26" ht="52.5" customHeight="1" outlineLevel="1" spans="1:23">
      <c r="A26" s="126" t="s">
        <v>274</v>
      </c>
      <c r="B26" s="126" t="s">
        <v>287</v>
      </c>
      <c r="C26" s="126" t="s">
        <v>286</v>
      </c>
      <c r="D26" s="126" t="s">
        <v>46</v>
      </c>
      <c r="E26" s="126" t="s">
        <v>82</v>
      </c>
      <c r="F26" s="126" t="s">
        <v>83</v>
      </c>
      <c r="G26" s="126" t="s">
        <v>240</v>
      </c>
      <c r="H26" s="126" t="s">
        <v>241</v>
      </c>
      <c r="I26" s="128">
        <v>200000</v>
      </c>
      <c r="J26" s="128">
        <v>200000</v>
      </c>
      <c r="K26" s="128">
        <v>200000</v>
      </c>
      <c r="L26" s="128"/>
      <c r="M26" s="128"/>
      <c r="N26" s="126"/>
      <c r="O26" s="126"/>
      <c r="P26" s="126"/>
      <c r="Q26" s="128"/>
      <c r="R26" s="128"/>
      <c r="S26" s="128"/>
      <c r="T26" s="128"/>
      <c r="U26" s="128"/>
      <c r="V26" s="128"/>
      <c r="W26" s="128"/>
    </row>
    <row r="27" ht="52.5" customHeight="1" outlineLevel="1" spans="1:23">
      <c r="A27" s="126" t="s">
        <v>274</v>
      </c>
      <c r="B27" s="126" t="s">
        <v>287</v>
      </c>
      <c r="C27" s="126" t="s">
        <v>286</v>
      </c>
      <c r="D27" s="126" t="s">
        <v>46</v>
      </c>
      <c r="E27" s="126" t="s">
        <v>82</v>
      </c>
      <c r="F27" s="126" t="s">
        <v>83</v>
      </c>
      <c r="G27" s="126" t="s">
        <v>240</v>
      </c>
      <c r="H27" s="126" t="s">
        <v>241</v>
      </c>
      <c r="I27" s="128">
        <v>35000</v>
      </c>
      <c r="J27" s="128">
        <v>35000</v>
      </c>
      <c r="K27" s="128">
        <v>35000</v>
      </c>
      <c r="L27" s="128"/>
      <c r="M27" s="128"/>
      <c r="N27" s="126"/>
      <c r="O27" s="126"/>
      <c r="P27" s="126"/>
      <c r="Q27" s="128"/>
      <c r="R27" s="128"/>
      <c r="S27" s="128"/>
      <c r="T27" s="128"/>
      <c r="U27" s="128"/>
      <c r="V27" s="128"/>
      <c r="W27" s="128"/>
    </row>
    <row r="28" ht="52.5" customHeight="1" outlineLevel="1" spans="1:23">
      <c r="A28" s="126" t="s">
        <v>274</v>
      </c>
      <c r="B28" s="126" t="s">
        <v>287</v>
      </c>
      <c r="C28" s="126" t="s">
        <v>286</v>
      </c>
      <c r="D28" s="126" t="s">
        <v>46</v>
      </c>
      <c r="E28" s="126" t="s">
        <v>82</v>
      </c>
      <c r="F28" s="126" t="s">
        <v>83</v>
      </c>
      <c r="G28" s="126" t="s">
        <v>288</v>
      </c>
      <c r="H28" s="126" t="s">
        <v>289</v>
      </c>
      <c r="I28" s="128">
        <v>200000</v>
      </c>
      <c r="J28" s="128">
        <v>200000</v>
      </c>
      <c r="K28" s="128">
        <v>200000</v>
      </c>
      <c r="L28" s="128"/>
      <c r="M28" s="128"/>
      <c r="N28" s="126"/>
      <c r="O28" s="126"/>
      <c r="P28" s="126"/>
      <c r="Q28" s="128"/>
      <c r="R28" s="128"/>
      <c r="S28" s="128"/>
      <c r="T28" s="128"/>
      <c r="U28" s="128"/>
      <c r="V28" s="128"/>
      <c r="W28" s="128"/>
    </row>
    <row r="29" ht="52.5" customHeight="1" outlineLevel="1" spans="1:23">
      <c r="A29" s="126" t="s">
        <v>274</v>
      </c>
      <c r="B29" s="126" t="s">
        <v>287</v>
      </c>
      <c r="C29" s="126" t="s">
        <v>286</v>
      </c>
      <c r="D29" s="126" t="s">
        <v>46</v>
      </c>
      <c r="E29" s="126" t="s">
        <v>82</v>
      </c>
      <c r="F29" s="126" t="s">
        <v>83</v>
      </c>
      <c r="G29" s="126" t="s">
        <v>242</v>
      </c>
      <c r="H29" s="126" t="s">
        <v>243</v>
      </c>
      <c r="I29" s="128">
        <v>70000</v>
      </c>
      <c r="J29" s="128">
        <v>70000</v>
      </c>
      <c r="K29" s="128">
        <v>70000</v>
      </c>
      <c r="L29" s="128"/>
      <c r="M29" s="128"/>
      <c r="N29" s="126"/>
      <c r="O29" s="126"/>
      <c r="P29" s="126"/>
      <c r="Q29" s="128"/>
      <c r="R29" s="128"/>
      <c r="S29" s="128"/>
      <c r="T29" s="128"/>
      <c r="U29" s="128"/>
      <c r="V29" s="128"/>
      <c r="W29" s="128"/>
    </row>
    <row r="30" ht="52.5" customHeight="1" outlineLevel="1" spans="1:23">
      <c r="A30" s="126" t="s">
        <v>274</v>
      </c>
      <c r="B30" s="126" t="s">
        <v>287</v>
      </c>
      <c r="C30" s="126" t="s">
        <v>286</v>
      </c>
      <c r="D30" s="126" t="s">
        <v>46</v>
      </c>
      <c r="E30" s="126" t="s">
        <v>82</v>
      </c>
      <c r="F30" s="126" t="s">
        <v>83</v>
      </c>
      <c r="G30" s="126" t="s">
        <v>269</v>
      </c>
      <c r="H30" s="126" t="s">
        <v>270</v>
      </c>
      <c r="I30" s="128">
        <v>1650000</v>
      </c>
      <c r="J30" s="128">
        <v>1650000</v>
      </c>
      <c r="K30" s="128">
        <v>1650000</v>
      </c>
      <c r="L30" s="128"/>
      <c r="M30" s="128"/>
      <c r="N30" s="126"/>
      <c r="O30" s="126"/>
      <c r="P30" s="126"/>
      <c r="Q30" s="128"/>
      <c r="R30" s="128"/>
      <c r="S30" s="128"/>
      <c r="T30" s="128"/>
      <c r="U30" s="128"/>
      <c r="V30" s="128"/>
      <c r="W30" s="128"/>
    </row>
    <row r="31" ht="52.5" customHeight="1" outlineLevel="1" spans="1:23">
      <c r="A31" s="126" t="s">
        <v>274</v>
      </c>
      <c r="B31" s="126" t="s">
        <v>287</v>
      </c>
      <c r="C31" s="126" t="s">
        <v>286</v>
      </c>
      <c r="D31" s="126" t="s">
        <v>46</v>
      </c>
      <c r="E31" s="126" t="s">
        <v>82</v>
      </c>
      <c r="F31" s="126" t="s">
        <v>83</v>
      </c>
      <c r="G31" s="126" t="s">
        <v>269</v>
      </c>
      <c r="H31" s="126" t="s">
        <v>270</v>
      </c>
      <c r="I31" s="128">
        <v>85000</v>
      </c>
      <c r="J31" s="128">
        <v>85000</v>
      </c>
      <c r="K31" s="128">
        <v>85000</v>
      </c>
      <c r="L31" s="128"/>
      <c r="M31" s="128"/>
      <c r="N31" s="126"/>
      <c r="O31" s="126"/>
      <c r="P31" s="126"/>
      <c r="Q31" s="128"/>
      <c r="R31" s="128"/>
      <c r="S31" s="128"/>
      <c r="T31" s="128"/>
      <c r="U31" s="128"/>
      <c r="V31" s="128"/>
      <c r="W31" s="128"/>
    </row>
    <row r="32" ht="52.5" customHeight="1" outlineLevel="1" spans="1:23">
      <c r="A32" s="126" t="s">
        <v>274</v>
      </c>
      <c r="B32" s="126" t="s">
        <v>287</v>
      </c>
      <c r="C32" s="126" t="s">
        <v>286</v>
      </c>
      <c r="D32" s="126" t="s">
        <v>46</v>
      </c>
      <c r="E32" s="126" t="s">
        <v>82</v>
      </c>
      <c r="F32" s="126" t="s">
        <v>83</v>
      </c>
      <c r="G32" s="126" t="s">
        <v>269</v>
      </c>
      <c r="H32" s="126" t="s">
        <v>270</v>
      </c>
      <c r="I32" s="128">
        <v>341000</v>
      </c>
      <c r="J32" s="128">
        <v>341000</v>
      </c>
      <c r="K32" s="128">
        <v>341000</v>
      </c>
      <c r="L32" s="128"/>
      <c r="M32" s="128"/>
      <c r="N32" s="126"/>
      <c r="O32" s="126"/>
      <c r="P32" s="126"/>
      <c r="Q32" s="128"/>
      <c r="R32" s="128"/>
      <c r="S32" s="128"/>
      <c r="T32" s="128"/>
      <c r="U32" s="128"/>
      <c r="V32" s="128"/>
      <c r="W32" s="128"/>
    </row>
    <row r="33" ht="52.5" customHeight="1" outlineLevel="1" spans="1:23">
      <c r="A33" s="126" t="s">
        <v>274</v>
      </c>
      <c r="B33" s="126" t="s">
        <v>287</v>
      </c>
      <c r="C33" s="126" t="s">
        <v>286</v>
      </c>
      <c r="D33" s="126" t="s">
        <v>46</v>
      </c>
      <c r="E33" s="126" t="s">
        <v>82</v>
      </c>
      <c r="F33" s="126" t="s">
        <v>83</v>
      </c>
      <c r="G33" s="126" t="s">
        <v>290</v>
      </c>
      <c r="H33" s="126" t="s">
        <v>291</v>
      </c>
      <c r="I33" s="128">
        <v>1680000</v>
      </c>
      <c r="J33" s="128">
        <v>1680000</v>
      </c>
      <c r="K33" s="128">
        <v>1680000</v>
      </c>
      <c r="L33" s="128"/>
      <c r="M33" s="128"/>
      <c r="N33" s="126"/>
      <c r="O33" s="126"/>
      <c r="P33" s="126"/>
      <c r="Q33" s="128"/>
      <c r="R33" s="128"/>
      <c r="S33" s="128"/>
      <c r="T33" s="128"/>
      <c r="U33" s="128"/>
      <c r="V33" s="128"/>
      <c r="W33" s="128"/>
    </row>
    <row r="34" ht="52.5" customHeight="1" outlineLevel="1" spans="1:23">
      <c r="A34" s="126" t="s">
        <v>274</v>
      </c>
      <c r="B34" s="126" t="s">
        <v>287</v>
      </c>
      <c r="C34" s="126" t="s">
        <v>286</v>
      </c>
      <c r="D34" s="126" t="s">
        <v>46</v>
      </c>
      <c r="E34" s="126" t="s">
        <v>82</v>
      </c>
      <c r="F34" s="126" t="s">
        <v>83</v>
      </c>
      <c r="G34" s="126" t="s">
        <v>292</v>
      </c>
      <c r="H34" s="126" t="s">
        <v>293</v>
      </c>
      <c r="I34" s="128">
        <v>30000</v>
      </c>
      <c r="J34" s="128">
        <v>30000</v>
      </c>
      <c r="K34" s="128">
        <v>30000</v>
      </c>
      <c r="L34" s="128"/>
      <c r="M34" s="128"/>
      <c r="N34" s="126"/>
      <c r="O34" s="126"/>
      <c r="P34" s="126"/>
      <c r="Q34" s="128"/>
      <c r="R34" s="128"/>
      <c r="S34" s="128"/>
      <c r="T34" s="128"/>
      <c r="U34" s="128"/>
      <c r="V34" s="128"/>
      <c r="W34" s="128"/>
    </row>
    <row r="35" ht="52.5" customHeight="1" outlineLevel="1" spans="1:23">
      <c r="A35" s="126" t="s">
        <v>274</v>
      </c>
      <c r="B35" s="126" t="s">
        <v>287</v>
      </c>
      <c r="C35" s="126" t="s">
        <v>286</v>
      </c>
      <c r="D35" s="126" t="s">
        <v>46</v>
      </c>
      <c r="E35" s="126" t="s">
        <v>82</v>
      </c>
      <c r="F35" s="126" t="s">
        <v>83</v>
      </c>
      <c r="G35" s="126" t="s">
        <v>271</v>
      </c>
      <c r="H35" s="126" t="s">
        <v>272</v>
      </c>
      <c r="I35" s="128">
        <v>50000</v>
      </c>
      <c r="J35" s="128">
        <v>50000</v>
      </c>
      <c r="K35" s="128">
        <v>50000</v>
      </c>
      <c r="L35" s="128"/>
      <c r="M35" s="128"/>
      <c r="N35" s="126"/>
      <c r="O35" s="126"/>
      <c r="P35" s="126"/>
      <c r="Q35" s="128"/>
      <c r="R35" s="128"/>
      <c r="S35" s="128"/>
      <c r="T35" s="128"/>
      <c r="U35" s="128"/>
      <c r="V35" s="128"/>
      <c r="W35" s="128"/>
    </row>
    <row r="36" ht="52.5" customHeight="1" outlineLevel="1" spans="1:23">
      <c r="A36" s="126" t="s">
        <v>274</v>
      </c>
      <c r="B36" s="126" t="s">
        <v>287</v>
      </c>
      <c r="C36" s="126" t="s">
        <v>286</v>
      </c>
      <c r="D36" s="126" t="s">
        <v>46</v>
      </c>
      <c r="E36" s="126" t="s">
        <v>82</v>
      </c>
      <c r="F36" s="126" t="s">
        <v>83</v>
      </c>
      <c r="G36" s="126" t="s">
        <v>271</v>
      </c>
      <c r="H36" s="126" t="s">
        <v>272</v>
      </c>
      <c r="I36" s="128">
        <v>140000</v>
      </c>
      <c r="J36" s="128">
        <v>140000</v>
      </c>
      <c r="K36" s="128">
        <v>140000</v>
      </c>
      <c r="L36" s="128"/>
      <c r="M36" s="128"/>
      <c r="N36" s="126"/>
      <c r="O36" s="126"/>
      <c r="P36" s="126"/>
      <c r="Q36" s="128"/>
      <c r="R36" s="128"/>
      <c r="S36" s="128"/>
      <c r="T36" s="128"/>
      <c r="U36" s="128"/>
      <c r="V36" s="128"/>
      <c r="W36" s="128"/>
    </row>
    <row r="37" ht="52.5" customHeight="1" outlineLevel="1" spans="1:23">
      <c r="A37" s="126" t="s">
        <v>274</v>
      </c>
      <c r="B37" s="126" t="s">
        <v>287</v>
      </c>
      <c r="C37" s="126" t="s">
        <v>286</v>
      </c>
      <c r="D37" s="126" t="s">
        <v>46</v>
      </c>
      <c r="E37" s="126" t="s">
        <v>82</v>
      </c>
      <c r="F37" s="126" t="s">
        <v>83</v>
      </c>
      <c r="G37" s="126" t="s">
        <v>294</v>
      </c>
      <c r="H37" s="126" t="s">
        <v>295</v>
      </c>
      <c r="I37" s="128">
        <v>600000</v>
      </c>
      <c r="J37" s="128">
        <v>600000</v>
      </c>
      <c r="K37" s="128">
        <v>600000</v>
      </c>
      <c r="L37" s="128"/>
      <c r="M37" s="128"/>
      <c r="N37" s="126"/>
      <c r="O37" s="126"/>
      <c r="P37" s="126"/>
      <c r="Q37" s="128"/>
      <c r="R37" s="128"/>
      <c r="S37" s="128"/>
      <c r="T37" s="128"/>
      <c r="U37" s="128"/>
      <c r="V37" s="128"/>
      <c r="W37" s="128"/>
    </row>
    <row r="38" ht="52.5" customHeight="1" outlineLevel="1" spans="1:23">
      <c r="A38" s="126" t="s">
        <v>274</v>
      </c>
      <c r="B38" s="126" t="s">
        <v>287</v>
      </c>
      <c r="C38" s="126" t="s">
        <v>286</v>
      </c>
      <c r="D38" s="126" t="s">
        <v>46</v>
      </c>
      <c r="E38" s="126" t="s">
        <v>82</v>
      </c>
      <c r="F38" s="126" t="s">
        <v>83</v>
      </c>
      <c r="G38" s="126" t="s">
        <v>294</v>
      </c>
      <c r="H38" s="126" t="s">
        <v>295</v>
      </c>
      <c r="I38" s="128">
        <v>300000</v>
      </c>
      <c r="J38" s="128">
        <v>300000</v>
      </c>
      <c r="K38" s="128">
        <v>300000</v>
      </c>
      <c r="L38" s="128"/>
      <c r="M38" s="128"/>
      <c r="N38" s="126"/>
      <c r="O38" s="126"/>
      <c r="P38" s="126"/>
      <c r="Q38" s="128"/>
      <c r="R38" s="128"/>
      <c r="S38" s="128"/>
      <c r="T38" s="128"/>
      <c r="U38" s="128"/>
      <c r="V38" s="128"/>
      <c r="W38" s="128"/>
    </row>
    <row r="39" ht="52.5" customHeight="1" outlineLevel="1" spans="1:23">
      <c r="A39" s="126" t="s">
        <v>274</v>
      </c>
      <c r="B39" s="126" t="s">
        <v>287</v>
      </c>
      <c r="C39" s="126" t="s">
        <v>286</v>
      </c>
      <c r="D39" s="126" t="s">
        <v>46</v>
      </c>
      <c r="E39" s="126" t="s">
        <v>82</v>
      </c>
      <c r="F39" s="126" t="s">
        <v>83</v>
      </c>
      <c r="G39" s="126" t="s">
        <v>294</v>
      </c>
      <c r="H39" s="126" t="s">
        <v>295</v>
      </c>
      <c r="I39" s="128">
        <v>3300000</v>
      </c>
      <c r="J39" s="128">
        <v>3300000</v>
      </c>
      <c r="K39" s="128">
        <v>3300000</v>
      </c>
      <c r="L39" s="128"/>
      <c r="M39" s="128"/>
      <c r="N39" s="126"/>
      <c r="O39" s="126"/>
      <c r="P39" s="126"/>
      <c r="Q39" s="128"/>
      <c r="R39" s="128"/>
      <c r="S39" s="128"/>
      <c r="T39" s="128"/>
      <c r="U39" s="128"/>
      <c r="V39" s="128"/>
      <c r="W39" s="128"/>
    </row>
    <row r="40" ht="52.5" customHeight="1" outlineLevel="1" spans="1:23">
      <c r="A40" s="126" t="s">
        <v>274</v>
      </c>
      <c r="B40" s="126" t="s">
        <v>287</v>
      </c>
      <c r="C40" s="126" t="s">
        <v>286</v>
      </c>
      <c r="D40" s="126" t="s">
        <v>46</v>
      </c>
      <c r="E40" s="126" t="s">
        <v>82</v>
      </c>
      <c r="F40" s="126" t="s">
        <v>83</v>
      </c>
      <c r="G40" s="126" t="s">
        <v>294</v>
      </c>
      <c r="H40" s="126" t="s">
        <v>295</v>
      </c>
      <c r="I40" s="128">
        <v>1500000</v>
      </c>
      <c r="J40" s="128">
        <v>1500000</v>
      </c>
      <c r="K40" s="128">
        <v>1500000</v>
      </c>
      <c r="L40" s="128"/>
      <c r="M40" s="128"/>
      <c r="N40" s="126"/>
      <c r="O40" s="126"/>
      <c r="P40" s="126"/>
      <c r="Q40" s="128"/>
      <c r="R40" s="128"/>
      <c r="S40" s="128"/>
      <c r="T40" s="128"/>
      <c r="U40" s="128"/>
      <c r="V40" s="128"/>
      <c r="W40" s="128"/>
    </row>
    <row r="41" ht="52.5" customHeight="1" outlineLevel="1" spans="1:23">
      <c r="A41" s="126" t="s">
        <v>274</v>
      </c>
      <c r="B41" s="126" t="s">
        <v>287</v>
      </c>
      <c r="C41" s="126" t="s">
        <v>286</v>
      </c>
      <c r="D41" s="126" t="s">
        <v>46</v>
      </c>
      <c r="E41" s="126" t="s">
        <v>82</v>
      </c>
      <c r="F41" s="126" t="s">
        <v>83</v>
      </c>
      <c r="G41" s="126" t="s">
        <v>294</v>
      </c>
      <c r="H41" s="126" t="s">
        <v>295</v>
      </c>
      <c r="I41" s="128">
        <v>1300000</v>
      </c>
      <c r="J41" s="128">
        <v>1300000</v>
      </c>
      <c r="K41" s="128">
        <v>1300000</v>
      </c>
      <c r="L41" s="128"/>
      <c r="M41" s="128"/>
      <c r="N41" s="126"/>
      <c r="O41" s="126"/>
      <c r="P41" s="126"/>
      <c r="Q41" s="128"/>
      <c r="R41" s="128"/>
      <c r="S41" s="128"/>
      <c r="T41" s="128"/>
      <c r="U41" s="128"/>
      <c r="V41" s="128"/>
      <c r="W41" s="128"/>
    </row>
    <row r="42" ht="52.5" customHeight="1" outlineLevel="1" spans="1:23">
      <c r="A42" s="126" t="s">
        <v>274</v>
      </c>
      <c r="B42" s="126" t="s">
        <v>287</v>
      </c>
      <c r="C42" s="126" t="s">
        <v>286</v>
      </c>
      <c r="D42" s="126" t="s">
        <v>46</v>
      </c>
      <c r="E42" s="126" t="s">
        <v>82</v>
      </c>
      <c r="F42" s="126" t="s">
        <v>83</v>
      </c>
      <c r="G42" s="126" t="s">
        <v>294</v>
      </c>
      <c r="H42" s="126" t="s">
        <v>295</v>
      </c>
      <c r="I42" s="128">
        <v>3700000</v>
      </c>
      <c r="J42" s="128">
        <v>3700000</v>
      </c>
      <c r="K42" s="128">
        <v>3700000</v>
      </c>
      <c r="L42" s="128"/>
      <c r="M42" s="128"/>
      <c r="N42" s="126"/>
      <c r="O42" s="126"/>
      <c r="P42" s="126"/>
      <c r="Q42" s="128"/>
      <c r="R42" s="128"/>
      <c r="S42" s="128"/>
      <c r="T42" s="128"/>
      <c r="U42" s="128"/>
      <c r="V42" s="128"/>
      <c r="W42" s="128"/>
    </row>
    <row r="43" ht="52.5" customHeight="1" outlineLevel="1" spans="1:23">
      <c r="A43" s="126" t="s">
        <v>274</v>
      </c>
      <c r="B43" s="126" t="s">
        <v>287</v>
      </c>
      <c r="C43" s="126" t="s">
        <v>286</v>
      </c>
      <c r="D43" s="126" t="s">
        <v>46</v>
      </c>
      <c r="E43" s="126" t="s">
        <v>82</v>
      </c>
      <c r="F43" s="126" t="s">
        <v>83</v>
      </c>
      <c r="G43" s="126" t="s">
        <v>294</v>
      </c>
      <c r="H43" s="126" t="s">
        <v>295</v>
      </c>
      <c r="I43" s="128">
        <v>1000000</v>
      </c>
      <c r="J43" s="128">
        <v>1000000</v>
      </c>
      <c r="K43" s="128">
        <v>1000000</v>
      </c>
      <c r="L43" s="128"/>
      <c r="M43" s="128"/>
      <c r="N43" s="126"/>
      <c r="O43" s="126"/>
      <c r="P43" s="126"/>
      <c r="Q43" s="128"/>
      <c r="R43" s="128"/>
      <c r="S43" s="128"/>
      <c r="T43" s="128"/>
      <c r="U43" s="128"/>
      <c r="V43" s="128"/>
      <c r="W43" s="128"/>
    </row>
    <row r="44" ht="52.5" customHeight="1" outlineLevel="1" spans="1:23">
      <c r="A44" s="126" t="s">
        <v>274</v>
      </c>
      <c r="B44" s="126" t="s">
        <v>287</v>
      </c>
      <c r="C44" s="126" t="s">
        <v>286</v>
      </c>
      <c r="D44" s="126" t="s">
        <v>46</v>
      </c>
      <c r="E44" s="126" t="s">
        <v>82</v>
      </c>
      <c r="F44" s="126" t="s">
        <v>83</v>
      </c>
      <c r="G44" s="126" t="s">
        <v>248</v>
      </c>
      <c r="H44" s="126" t="s">
        <v>249</v>
      </c>
      <c r="I44" s="128">
        <v>200000</v>
      </c>
      <c r="J44" s="128">
        <v>200000</v>
      </c>
      <c r="K44" s="128">
        <v>200000</v>
      </c>
      <c r="L44" s="128"/>
      <c r="M44" s="128"/>
      <c r="N44" s="126"/>
      <c r="O44" s="126"/>
      <c r="P44" s="126"/>
      <c r="Q44" s="128"/>
      <c r="R44" s="128"/>
      <c r="S44" s="128"/>
      <c r="T44" s="128"/>
      <c r="U44" s="128"/>
      <c r="V44" s="128"/>
      <c r="W44" s="128"/>
    </row>
    <row r="45" ht="52.5" customHeight="1" outlineLevel="1" spans="1:23">
      <c r="A45" s="126" t="s">
        <v>274</v>
      </c>
      <c r="B45" s="126" t="s">
        <v>287</v>
      </c>
      <c r="C45" s="126" t="s">
        <v>286</v>
      </c>
      <c r="D45" s="126" t="s">
        <v>46</v>
      </c>
      <c r="E45" s="126" t="s">
        <v>82</v>
      </c>
      <c r="F45" s="126" t="s">
        <v>83</v>
      </c>
      <c r="G45" s="126" t="s">
        <v>284</v>
      </c>
      <c r="H45" s="126" t="s">
        <v>285</v>
      </c>
      <c r="I45" s="128">
        <v>200000</v>
      </c>
      <c r="J45" s="128">
        <v>200000</v>
      </c>
      <c r="K45" s="128">
        <v>200000</v>
      </c>
      <c r="L45" s="128"/>
      <c r="M45" s="128"/>
      <c r="N45" s="126"/>
      <c r="O45" s="126"/>
      <c r="P45" s="126"/>
      <c r="Q45" s="128"/>
      <c r="R45" s="128"/>
      <c r="S45" s="128"/>
      <c r="T45" s="128"/>
      <c r="U45" s="128"/>
      <c r="V45" s="128"/>
      <c r="W45" s="128"/>
    </row>
    <row r="46" ht="52.5" customHeight="1" outlineLevel="1" spans="1:23">
      <c r="A46" s="126" t="s">
        <v>274</v>
      </c>
      <c r="B46" s="126" t="s">
        <v>287</v>
      </c>
      <c r="C46" s="126" t="s">
        <v>286</v>
      </c>
      <c r="D46" s="126" t="s">
        <v>46</v>
      </c>
      <c r="E46" s="126" t="s">
        <v>82</v>
      </c>
      <c r="F46" s="126" t="s">
        <v>83</v>
      </c>
      <c r="G46" s="126" t="s">
        <v>284</v>
      </c>
      <c r="H46" s="126" t="s">
        <v>285</v>
      </c>
      <c r="I46" s="128">
        <v>150000</v>
      </c>
      <c r="J46" s="128">
        <v>150000</v>
      </c>
      <c r="K46" s="128">
        <v>150000</v>
      </c>
      <c r="L46" s="128"/>
      <c r="M46" s="128"/>
      <c r="N46" s="126"/>
      <c r="O46" s="126"/>
      <c r="P46" s="126"/>
      <c r="Q46" s="128"/>
      <c r="R46" s="128"/>
      <c r="S46" s="128"/>
      <c r="T46" s="128"/>
      <c r="U46" s="128"/>
      <c r="V46" s="128"/>
      <c r="W46" s="128"/>
    </row>
    <row r="47" ht="52.5" customHeight="1" outlineLevel="1" spans="1:23">
      <c r="A47" s="126" t="s">
        <v>274</v>
      </c>
      <c r="B47" s="126" t="s">
        <v>287</v>
      </c>
      <c r="C47" s="126" t="s">
        <v>286</v>
      </c>
      <c r="D47" s="126" t="s">
        <v>46</v>
      </c>
      <c r="E47" s="126" t="s">
        <v>82</v>
      </c>
      <c r="F47" s="126" t="s">
        <v>83</v>
      </c>
      <c r="G47" s="126" t="s">
        <v>296</v>
      </c>
      <c r="H47" s="126" t="s">
        <v>297</v>
      </c>
      <c r="I47" s="128">
        <v>200000</v>
      </c>
      <c r="J47" s="128">
        <v>200000</v>
      </c>
      <c r="K47" s="128">
        <v>200000</v>
      </c>
      <c r="L47" s="128"/>
      <c r="M47" s="128"/>
      <c r="N47" s="126"/>
      <c r="O47" s="126"/>
      <c r="P47" s="126"/>
      <c r="Q47" s="128"/>
      <c r="R47" s="128"/>
      <c r="S47" s="128"/>
      <c r="T47" s="128"/>
      <c r="U47" s="128"/>
      <c r="V47" s="128"/>
      <c r="W47" s="128"/>
    </row>
    <row r="48" ht="52.5" customHeight="1" outlineLevel="1" spans="1:23">
      <c r="A48" s="126" t="s">
        <v>274</v>
      </c>
      <c r="B48" s="126" t="s">
        <v>287</v>
      </c>
      <c r="C48" s="126" t="s">
        <v>286</v>
      </c>
      <c r="D48" s="126" t="s">
        <v>46</v>
      </c>
      <c r="E48" s="126" t="s">
        <v>82</v>
      </c>
      <c r="F48" s="126" t="s">
        <v>83</v>
      </c>
      <c r="G48" s="126" t="s">
        <v>298</v>
      </c>
      <c r="H48" s="126" t="s">
        <v>299</v>
      </c>
      <c r="I48" s="128">
        <v>140000</v>
      </c>
      <c r="J48" s="128">
        <v>140000</v>
      </c>
      <c r="K48" s="128">
        <v>140000</v>
      </c>
      <c r="L48" s="128"/>
      <c r="M48" s="128"/>
      <c r="N48" s="126"/>
      <c r="O48" s="126"/>
      <c r="P48" s="126"/>
      <c r="Q48" s="128"/>
      <c r="R48" s="128"/>
      <c r="S48" s="128"/>
      <c r="T48" s="128"/>
      <c r="U48" s="128"/>
      <c r="V48" s="128"/>
      <c r="W48" s="128"/>
    </row>
    <row r="49" ht="52.5" customHeight="1" outlineLevel="1" spans="1:23">
      <c r="A49" s="126" t="s">
        <v>274</v>
      </c>
      <c r="B49" s="126" t="s">
        <v>287</v>
      </c>
      <c r="C49" s="126" t="s">
        <v>286</v>
      </c>
      <c r="D49" s="126" t="s">
        <v>46</v>
      </c>
      <c r="E49" s="126" t="s">
        <v>82</v>
      </c>
      <c r="F49" s="126" t="s">
        <v>83</v>
      </c>
      <c r="G49" s="126" t="s">
        <v>298</v>
      </c>
      <c r="H49" s="126" t="s">
        <v>299</v>
      </c>
      <c r="I49" s="128">
        <v>79000</v>
      </c>
      <c r="J49" s="128">
        <v>79000</v>
      </c>
      <c r="K49" s="128">
        <v>79000</v>
      </c>
      <c r="L49" s="128"/>
      <c r="M49" s="128"/>
      <c r="N49" s="126"/>
      <c r="O49" s="126"/>
      <c r="P49" s="126"/>
      <c r="Q49" s="128"/>
      <c r="R49" s="128"/>
      <c r="S49" s="128"/>
      <c r="T49" s="128"/>
      <c r="U49" s="128"/>
      <c r="V49" s="128"/>
      <c r="W49" s="128"/>
    </row>
    <row r="50" ht="52.5" customHeight="1" outlineLevel="1" spans="1:23">
      <c r="A50" s="126" t="s">
        <v>274</v>
      </c>
      <c r="B50" s="126" t="s">
        <v>287</v>
      </c>
      <c r="C50" s="126" t="s">
        <v>286</v>
      </c>
      <c r="D50" s="126" t="s">
        <v>46</v>
      </c>
      <c r="E50" s="126" t="s">
        <v>82</v>
      </c>
      <c r="F50" s="126" t="s">
        <v>83</v>
      </c>
      <c r="G50" s="126" t="s">
        <v>300</v>
      </c>
      <c r="H50" s="126" t="s">
        <v>301</v>
      </c>
      <c r="I50" s="128">
        <v>2800000</v>
      </c>
      <c r="J50" s="128">
        <v>2800000</v>
      </c>
      <c r="K50" s="128">
        <v>2800000</v>
      </c>
      <c r="L50" s="128"/>
      <c r="M50" s="128"/>
      <c r="N50" s="126"/>
      <c r="O50" s="126"/>
      <c r="P50" s="126"/>
      <c r="Q50" s="128"/>
      <c r="R50" s="128"/>
      <c r="S50" s="128"/>
      <c r="T50" s="128"/>
      <c r="U50" s="128"/>
      <c r="V50" s="128"/>
      <c r="W50" s="128"/>
    </row>
    <row r="51" ht="52.5" customHeight="1" spans="1:23">
      <c r="A51" s="126"/>
      <c r="B51" s="126"/>
      <c r="C51" s="126" t="s">
        <v>302</v>
      </c>
      <c r="D51" s="126"/>
      <c r="E51" s="126"/>
      <c r="F51" s="126"/>
      <c r="G51" s="126"/>
      <c r="H51" s="126"/>
      <c r="I51" s="128">
        <v>90000</v>
      </c>
      <c r="J51" s="128">
        <v>90000</v>
      </c>
      <c r="K51" s="128">
        <v>90000</v>
      </c>
      <c r="L51" s="128"/>
      <c r="M51" s="128"/>
      <c r="N51" s="126"/>
      <c r="O51" s="126"/>
      <c r="P51" s="126"/>
      <c r="Q51" s="128"/>
      <c r="R51" s="128"/>
      <c r="S51" s="128"/>
      <c r="T51" s="128"/>
      <c r="U51" s="128"/>
      <c r="V51" s="128"/>
      <c r="W51" s="128"/>
    </row>
    <row r="52" ht="52.5" customHeight="1" outlineLevel="1" spans="1:23">
      <c r="A52" s="126" t="s">
        <v>265</v>
      </c>
      <c r="B52" s="126" t="s">
        <v>303</v>
      </c>
      <c r="C52" s="126" t="s">
        <v>302</v>
      </c>
      <c r="D52" s="126" t="s">
        <v>46</v>
      </c>
      <c r="E52" s="126" t="s">
        <v>82</v>
      </c>
      <c r="F52" s="126" t="s">
        <v>83</v>
      </c>
      <c r="G52" s="126" t="s">
        <v>242</v>
      </c>
      <c r="H52" s="126" t="s">
        <v>243</v>
      </c>
      <c r="I52" s="128">
        <v>8100</v>
      </c>
      <c r="J52" s="128">
        <v>8100</v>
      </c>
      <c r="K52" s="128">
        <v>8100</v>
      </c>
      <c r="L52" s="128"/>
      <c r="M52" s="128"/>
      <c r="N52" s="126"/>
      <c r="O52" s="126"/>
      <c r="P52" s="126"/>
      <c r="Q52" s="128"/>
      <c r="R52" s="128"/>
      <c r="S52" s="128"/>
      <c r="T52" s="128"/>
      <c r="U52" s="128"/>
      <c r="V52" s="128"/>
      <c r="W52" s="128"/>
    </row>
    <row r="53" ht="52.5" customHeight="1" outlineLevel="1" spans="1:23">
      <c r="A53" s="126" t="s">
        <v>265</v>
      </c>
      <c r="B53" s="126" t="s">
        <v>303</v>
      </c>
      <c r="C53" s="126" t="s">
        <v>302</v>
      </c>
      <c r="D53" s="126" t="s">
        <v>46</v>
      </c>
      <c r="E53" s="126" t="s">
        <v>82</v>
      </c>
      <c r="F53" s="126" t="s">
        <v>83</v>
      </c>
      <c r="G53" s="126" t="s">
        <v>269</v>
      </c>
      <c r="H53" s="126" t="s">
        <v>270</v>
      </c>
      <c r="I53" s="128">
        <v>50000</v>
      </c>
      <c r="J53" s="128">
        <v>50000</v>
      </c>
      <c r="K53" s="128">
        <v>50000</v>
      </c>
      <c r="L53" s="128"/>
      <c r="M53" s="128"/>
      <c r="N53" s="126"/>
      <c r="O53" s="126"/>
      <c r="P53" s="126"/>
      <c r="Q53" s="128"/>
      <c r="R53" s="128"/>
      <c r="S53" s="128"/>
      <c r="T53" s="128"/>
      <c r="U53" s="128"/>
      <c r="V53" s="128"/>
      <c r="W53" s="128"/>
    </row>
    <row r="54" ht="52.5" customHeight="1" outlineLevel="1" spans="1:23">
      <c r="A54" s="126" t="s">
        <v>265</v>
      </c>
      <c r="B54" s="126" t="s">
        <v>303</v>
      </c>
      <c r="C54" s="126" t="s">
        <v>302</v>
      </c>
      <c r="D54" s="126" t="s">
        <v>46</v>
      </c>
      <c r="E54" s="126" t="s">
        <v>82</v>
      </c>
      <c r="F54" s="126" t="s">
        <v>83</v>
      </c>
      <c r="G54" s="126" t="s">
        <v>304</v>
      </c>
      <c r="H54" s="126" t="s">
        <v>166</v>
      </c>
      <c r="I54" s="128">
        <v>11900</v>
      </c>
      <c r="J54" s="128">
        <v>11900</v>
      </c>
      <c r="K54" s="128">
        <v>11900</v>
      </c>
      <c r="L54" s="128"/>
      <c r="M54" s="128"/>
      <c r="N54" s="126"/>
      <c r="O54" s="126"/>
      <c r="P54" s="126"/>
      <c r="Q54" s="128"/>
      <c r="R54" s="128"/>
      <c r="S54" s="128"/>
      <c r="T54" s="128"/>
      <c r="U54" s="128"/>
      <c r="V54" s="128"/>
      <c r="W54" s="128"/>
    </row>
    <row r="55" ht="52.5" customHeight="1" outlineLevel="1" spans="1:23">
      <c r="A55" s="126" t="s">
        <v>265</v>
      </c>
      <c r="B55" s="126" t="s">
        <v>303</v>
      </c>
      <c r="C55" s="126" t="s">
        <v>302</v>
      </c>
      <c r="D55" s="126" t="s">
        <v>46</v>
      </c>
      <c r="E55" s="126" t="s">
        <v>82</v>
      </c>
      <c r="F55" s="126" t="s">
        <v>83</v>
      </c>
      <c r="G55" s="126" t="s">
        <v>248</v>
      </c>
      <c r="H55" s="126" t="s">
        <v>249</v>
      </c>
      <c r="I55" s="128">
        <v>20000</v>
      </c>
      <c r="J55" s="128">
        <v>20000</v>
      </c>
      <c r="K55" s="128">
        <v>20000</v>
      </c>
      <c r="L55" s="128"/>
      <c r="M55" s="128"/>
      <c r="N55" s="126"/>
      <c r="O55" s="126"/>
      <c r="P55" s="126"/>
      <c r="Q55" s="128"/>
      <c r="R55" s="128"/>
      <c r="S55" s="128"/>
      <c r="T55" s="128"/>
      <c r="U55" s="128"/>
      <c r="V55" s="128"/>
      <c r="W55" s="128"/>
    </row>
    <row r="56" ht="30" customHeight="1" spans="1:23">
      <c r="A56" s="127" t="s">
        <v>30</v>
      </c>
      <c r="B56" s="127"/>
      <c r="C56" s="127"/>
      <c r="D56" s="127"/>
      <c r="E56" s="127"/>
      <c r="F56" s="127"/>
      <c r="G56" s="127"/>
      <c r="H56" s="127"/>
      <c r="I56" s="128">
        <v>22131718.2</v>
      </c>
      <c r="J56" s="128">
        <v>21928718.2</v>
      </c>
      <c r="K56" s="128">
        <v>21928718.2</v>
      </c>
      <c r="L56" s="128"/>
      <c r="M56" s="128"/>
      <c r="N56" s="128"/>
      <c r="O56" s="128"/>
      <c r="P56" s="128"/>
      <c r="Q56" s="128"/>
      <c r="R56" s="128">
        <v>203000</v>
      </c>
      <c r="S56" s="128"/>
      <c r="T56" s="128"/>
      <c r="U56" s="128"/>
      <c r="V56" s="128"/>
      <c r="W56" s="128">
        <v>203000</v>
      </c>
    </row>
  </sheetData>
  <mergeCells count="30">
    <mergeCell ref="A1:W1"/>
    <mergeCell ref="A2:W2"/>
    <mergeCell ref="A3:G3"/>
    <mergeCell ref="V3:W3"/>
    <mergeCell ref="J4:M4"/>
    <mergeCell ref="N4:P4"/>
    <mergeCell ref="R4:W4"/>
    <mergeCell ref="J5:K5"/>
    <mergeCell ref="A56:H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8"/>
  <sheetViews>
    <sheetView showZeros="0" topLeftCell="A50" workbookViewId="0">
      <selection activeCell="F7" sqref="F7"/>
    </sheetView>
  </sheetViews>
  <sheetFormatPr defaultColWidth="10.2857142857143" defaultRowHeight="15" customHeight="1"/>
  <cols>
    <col min="1" max="1" width="14.2857142857143" customWidth="1"/>
    <col min="2" max="2" width="42.2857142857143" customWidth="1"/>
    <col min="3" max="9" width="14.2857142857143" customWidth="1"/>
    <col min="10" max="10" width="55.8571428571429" customWidth="1"/>
  </cols>
  <sheetData>
    <row r="1" ht="18.75" customHeight="1" spans="1:10">
      <c r="A1" s="117"/>
      <c r="B1" s="117"/>
      <c r="C1" s="117"/>
      <c r="D1" s="117"/>
      <c r="E1" s="117"/>
      <c r="F1" s="117"/>
      <c r="G1" s="117"/>
      <c r="H1" s="117"/>
      <c r="I1" s="117"/>
      <c r="J1" s="121" t="s">
        <v>305</v>
      </c>
    </row>
    <row r="2" ht="34.5" customHeight="1" spans="1:10">
      <c r="A2" s="118" t="s">
        <v>306</v>
      </c>
      <c r="B2" s="118"/>
      <c r="C2" s="118"/>
      <c r="D2" s="118"/>
      <c r="E2" s="118"/>
      <c r="F2" s="118"/>
      <c r="G2" s="118"/>
      <c r="H2" s="118"/>
      <c r="I2" s="118"/>
      <c r="J2" s="118"/>
    </row>
    <row r="3" ht="18.75" customHeight="1" spans="1:10">
      <c r="A3" s="117" t="str">
        <f>"单位名称："&amp;"德宏傣族景颇族自治州文化和旅游局"</f>
        <v>单位名称：德宏傣族景颇族自治州文化和旅游局</v>
      </c>
      <c r="B3" s="117"/>
      <c r="C3" s="117"/>
      <c r="D3" s="117"/>
      <c r="E3" s="117"/>
      <c r="F3" s="117"/>
      <c r="G3" s="117"/>
      <c r="H3" s="117"/>
      <c r="I3" s="117"/>
      <c r="J3" s="117"/>
    </row>
    <row r="4" ht="22.5" customHeight="1" spans="1:10">
      <c r="A4" s="119" t="s">
        <v>307</v>
      </c>
      <c r="B4" s="119" t="s">
        <v>308</v>
      </c>
      <c r="C4" s="119" t="s">
        <v>309</v>
      </c>
      <c r="D4" s="119" t="s">
        <v>310</v>
      </c>
      <c r="E4" s="119" t="s">
        <v>311</v>
      </c>
      <c r="F4" s="119" t="s">
        <v>312</v>
      </c>
      <c r="G4" s="119" t="s">
        <v>313</v>
      </c>
      <c r="H4" s="119" t="s">
        <v>314</v>
      </c>
      <c r="I4" s="119" t="s">
        <v>315</v>
      </c>
      <c r="J4" s="119" t="s">
        <v>316</v>
      </c>
    </row>
    <row r="5" ht="22.5" customHeight="1" spans="1:10">
      <c r="A5" s="119" t="s">
        <v>59</v>
      </c>
      <c r="B5" s="119" t="s">
        <v>60</v>
      </c>
      <c r="C5" s="119" t="s">
        <v>61</v>
      </c>
      <c r="D5" s="119" t="s">
        <v>62</v>
      </c>
      <c r="E5" s="119" t="s">
        <v>63</v>
      </c>
      <c r="F5" s="119" t="s">
        <v>64</v>
      </c>
      <c r="G5" s="119" t="s">
        <v>65</v>
      </c>
      <c r="H5" s="119" t="s">
        <v>66</v>
      </c>
      <c r="I5" s="119" t="s">
        <v>67</v>
      </c>
      <c r="J5" s="119" t="s">
        <v>68</v>
      </c>
    </row>
    <row r="6" ht="52.5" customHeight="1" spans="1:10">
      <c r="A6" s="119" t="s">
        <v>46</v>
      </c>
      <c r="B6" s="119"/>
      <c r="C6" s="119"/>
      <c r="D6" s="119"/>
      <c r="E6" s="119"/>
      <c r="F6" s="119"/>
      <c r="G6" s="119"/>
      <c r="H6" s="119"/>
      <c r="I6" s="119"/>
      <c r="J6" s="119"/>
    </row>
    <row r="7" ht="52.5" customHeight="1" outlineLevel="1" spans="1:10">
      <c r="A7" s="120" t="s">
        <v>264</v>
      </c>
      <c r="B7" s="120" t="s">
        <v>317</v>
      </c>
      <c r="C7" s="120" t="s">
        <v>318</v>
      </c>
      <c r="D7" s="120" t="s">
        <v>319</v>
      </c>
      <c r="E7" s="120" t="s">
        <v>320</v>
      </c>
      <c r="F7" s="120" t="s">
        <v>321</v>
      </c>
      <c r="G7" s="119" t="s">
        <v>59</v>
      </c>
      <c r="H7" s="120" t="s">
        <v>322</v>
      </c>
      <c r="I7" s="119" t="s">
        <v>323</v>
      </c>
      <c r="J7" s="120" t="s">
        <v>324</v>
      </c>
    </row>
    <row r="8" ht="52.5" customHeight="1" outlineLevel="1" spans="1:10">
      <c r="A8" s="120" t="s">
        <v>264</v>
      </c>
      <c r="B8" s="120" t="s">
        <v>317</v>
      </c>
      <c r="C8" s="120" t="s">
        <v>318</v>
      </c>
      <c r="D8" s="120" t="s">
        <v>319</v>
      </c>
      <c r="E8" s="120" t="s">
        <v>325</v>
      </c>
      <c r="F8" s="120" t="s">
        <v>326</v>
      </c>
      <c r="G8" s="119" t="s">
        <v>327</v>
      </c>
      <c r="H8" s="120" t="s">
        <v>322</v>
      </c>
      <c r="I8" s="119" t="s">
        <v>323</v>
      </c>
      <c r="J8" s="120" t="s">
        <v>328</v>
      </c>
    </row>
    <row r="9" ht="52.5" customHeight="1" outlineLevel="1" spans="1:10">
      <c r="A9" s="120" t="s">
        <v>264</v>
      </c>
      <c r="B9" s="120" t="s">
        <v>317</v>
      </c>
      <c r="C9" s="120" t="s">
        <v>318</v>
      </c>
      <c r="D9" s="120" t="s">
        <v>329</v>
      </c>
      <c r="E9" s="120" t="s">
        <v>330</v>
      </c>
      <c r="F9" s="120" t="s">
        <v>321</v>
      </c>
      <c r="G9" s="119" t="s">
        <v>331</v>
      </c>
      <c r="H9" s="120" t="s">
        <v>332</v>
      </c>
      <c r="I9" s="119" t="s">
        <v>323</v>
      </c>
      <c r="J9" s="120" t="s">
        <v>333</v>
      </c>
    </row>
    <row r="10" ht="52.5" customHeight="1" outlineLevel="1" spans="1:10">
      <c r="A10" s="120" t="s">
        <v>264</v>
      </c>
      <c r="B10" s="120" t="s">
        <v>317</v>
      </c>
      <c r="C10" s="120" t="s">
        <v>318</v>
      </c>
      <c r="D10" s="120" t="s">
        <v>329</v>
      </c>
      <c r="E10" s="120" t="s">
        <v>334</v>
      </c>
      <c r="F10" s="120" t="s">
        <v>321</v>
      </c>
      <c r="G10" s="119" t="s">
        <v>331</v>
      </c>
      <c r="H10" s="120" t="s">
        <v>332</v>
      </c>
      <c r="I10" s="119" t="s">
        <v>323</v>
      </c>
      <c r="J10" s="120" t="s">
        <v>335</v>
      </c>
    </row>
    <row r="11" ht="52.5" customHeight="1" outlineLevel="1" spans="1:10">
      <c r="A11" s="120" t="s">
        <v>264</v>
      </c>
      <c r="B11" s="120" t="s">
        <v>317</v>
      </c>
      <c r="C11" s="120" t="s">
        <v>318</v>
      </c>
      <c r="D11" s="120" t="s">
        <v>336</v>
      </c>
      <c r="E11" s="120" t="s">
        <v>337</v>
      </c>
      <c r="F11" s="120" t="s">
        <v>326</v>
      </c>
      <c r="G11" s="119" t="s">
        <v>338</v>
      </c>
      <c r="H11" s="120" t="s">
        <v>332</v>
      </c>
      <c r="I11" s="119" t="s">
        <v>323</v>
      </c>
      <c r="J11" s="120" t="s">
        <v>339</v>
      </c>
    </row>
    <row r="12" ht="52.5" customHeight="1" outlineLevel="1" spans="1:10">
      <c r="A12" s="120" t="s">
        <v>264</v>
      </c>
      <c r="B12" s="120" t="s">
        <v>317</v>
      </c>
      <c r="C12" s="120" t="s">
        <v>318</v>
      </c>
      <c r="D12" s="120" t="s">
        <v>340</v>
      </c>
      <c r="E12" s="120" t="s">
        <v>341</v>
      </c>
      <c r="F12" s="120" t="s">
        <v>342</v>
      </c>
      <c r="G12" s="119" t="s">
        <v>343</v>
      </c>
      <c r="H12" s="120" t="s">
        <v>344</v>
      </c>
      <c r="I12" s="119" t="s">
        <v>323</v>
      </c>
      <c r="J12" s="120" t="s">
        <v>345</v>
      </c>
    </row>
    <row r="13" ht="52.5" customHeight="1" outlineLevel="1" spans="1:10">
      <c r="A13" s="120" t="s">
        <v>264</v>
      </c>
      <c r="B13" s="120" t="s">
        <v>317</v>
      </c>
      <c r="C13" s="120" t="s">
        <v>346</v>
      </c>
      <c r="D13" s="120" t="s">
        <v>347</v>
      </c>
      <c r="E13" s="120" t="s">
        <v>348</v>
      </c>
      <c r="F13" s="120" t="s">
        <v>326</v>
      </c>
      <c r="G13" s="119" t="s">
        <v>349</v>
      </c>
      <c r="H13" s="120" t="s">
        <v>332</v>
      </c>
      <c r="I13" s="119" t="s">
        <v>350</v>
      </c>
      <c r="J13" s="120" t="s">
        <v>351</v>
      </c>
    </row>
    <row r="14" ht="52.5" customHeight="1" outlineLevel="1" spans="1:10">
      <c r="A14" s="120" t="s">
        <v>264</v>
      </c>
      <c r="B14" s="120" t="s">
        <v>317</v>
      </c>
      <c r="C14" s="120" t="s">
        <v>352</v>
      </c>
      <c r="D14" s="120" t="s">
        <v>353</v>
      </c>
      <c r="E14" s="120" t="s">
        <v>354</v>
      </c>
      <c r="F14" s="120" t="s">
        <v>321</v>
      </c>
      <c r="G14" s="119" t="s">
        <v>331</v>
      </c>
      <c r="H14" s="120" t="s">
        <v>332</v>
      </c>
      <c r="I14" s="119" t="s">
        <v>323</v>
      </c>
      <c r="J14" s="120" t="s">
        <v>355</v>
      </c>
    </row>
    <row r="15" ht="52.5" customHeight="1" outlineLevel="1" spans="1:10">
      <c r="A15" s="120" t="s">
        <v>280</v>
      </c>
      <c r="B15" s="120" t="s">
        <v>356</v>
      </c>
      <c r="C15" s="120" t="s">
        <v>318</v>
      </c>
      <c r="D15" s="120" t="s">
        <v>319</v>
      </c>
      <c r="E15" s="120" t="s">
        <v>357</v>
      </c>
      <c r="F15" s="120" t="s">
        <v>321</v>
      </c>
      <c r="G15" s="119" t="s">
        <v>358</v>
      </c>
      <c r="H15" s="120" t="s">
        <v>359</v>
      </c>
      <c r="I15" s="119" t="s">
        <v>323</v>
      </c>
      <c r="J15" s="120" t="s">
        <v>360</v>
      </c>
    </row>
    <row r="16" ht="52.5" customHeight="1" outlineLevel="1" spans="1:10">
      <c r="A16" s="120" t="s">
        <v>280</v>
      </c>
      <c r="B16" s="120" t="s">
        <v>356</v>
      </c>
      <c r="C16" s="120" t="s">
        <v>318</v>
      </c>
      <c r="D16" s="120" t="s">
        <v>319</v>
      </c>
      <c r="E16" s="120" t="s">
        <v>361</v>
      </c>
      <c r="F16" s="120" t="s">
        <v>321</v>
      </c>
      <c r="G16" s="119" t="s">
        <v>362</v>
      </c>
      <c r="H16" s="120" t="s">
        <v>363</v>
      </c>
      <c r="I16" s="119" t="s">
        <v>323</v>
      </c>
      <c r="J16" s="120" t="s">
        <v>364</v>
      </c>
    </row>
    <row r="17" ht="52.5" customHeight="1" outlineLevel="1" spans="1:10">
      <c r="A17" s="120" t="s">
        <v>280</v>
      </c>
      <c r="B17" s="120" t="s">
        <v>356</v>
      </c>
      <c r="C17" s="120" t="s">
        <v>318</v>
      </c>
      <c r="D17" s="120" t="s">
        <v>319</v>
      </c>
      <c r="E17" s="120" t="s">
        <v>365</v>
      </c>
      <c r="F17" s="120" t="s">
        <v>321</v>
      </c>
      <c r="G17" s="119" t="s">
        <v>327</v>
      </c>
      <c r="H17" s="120" t="s">
        <v>322</v>
      </c>
      <c r="I17" s="119" t="s">
        <v>323</v>
      </c>
      <c r="J17" s="120" t="s">
        <v>366</v>
      </c>
    </row>
    <row r="18" ht="52.5" customHeight="1" outlineLevel="1" spans="1:10">
      <c r="A18" s="120" t="s">
        <v>280</v>
      </c>
      <c r="B18" s="120" t="s">
        <v>356</v>
      </c>
      <c r="C18" s="120" t="s">
        <v>318</v>
      </c>
      <c r="D18" s="120" t="s">
        <v>329</v>
      </c>
      <c r="E18" s="120" t="s">
        <v>367</v>
      </c>
      <c r="F18" s="120" t="s">
        <v>321</v>
      </c>
      <c r="G18" s="119" t="s">
        <v>368</v>
      </c>
      <c r="H18" s="120" t="s">
        <v>332</v>
      </c>
      <c r="I18" s="119" t="s">
        <v>323</v>
      </c>
      <c r="J18" s="120" t="s">
        <v>369</v>
      </c>
    </row>
    <row r="19" ht="52.5" customHeight="1" outlineLevel="1" spans="1:10">
      <c r="A19" s="120" t="s">
        <v>280</v>
      </c>
      <c r="B19" s="120" t="s">
        <v>356</v>
      </c>
      <c r="C19" s="120" t="s">
        <v>318</v>
      </c>
      <c r="D19" s="120" t="s">
        <v>329</v>
      </c>
      <c r="E19" s="120" t="s">
        <v>370</v>
      </c>
      <c r="F19" s="120" t="s">
        <v>342</v>
      </c>
      <c r="G19" s="119" t="s">
        <v>60</v>
      </c>
      <c r="H19" s="120" t="s">
        <v>322</v>
      </c>
      <c r="I19" s="119" t="s">
        <v>323</v>
      </c>
      <c r="J19" s="120" t="s">
        <v>371</v>
      </c>
    </row>
    <row r="20" ht="52.5" customHeight="1" outlineLevel="1" spans="1:10">
      <c r="A20" s="120" t="s">
        <v>280</v>
      </c>
      <c r="B20" s="120" t="s">
        <v>356</v>
      </c>
      <c r="C20" s="120" t="s">
        <v>318</v>
      </c>
      <c r="D20" s="120" t="s">
        <v>336</v>
      </c>
      <c r="E20" s="120" t="s">
        <v>372</v>
      </c>
      <c r="F20" s="120" t="s">
        <v>326</v>
      </c>
      <c r="G20" s="119" t="s">
        <v>338</v>
      </c>
      <c r="H20" s="120" t="s">
        <v>332</v>
      </c>
      <c r="I20" s="119" t="s">
        <v>323</v>
      </c>
      <c r="J20" s="120" t="s">
        <v>373</v>
      </c>
    </row>
    <row r="21" ht="52.5" customHeight="1" outlineLevel="1" spans="1:10">
      <c r="A21" s="120" t="s">
        <v>280</v>
      </c>
      <c r="B21" s="120" t="s">
        <v>356</v>
      </c>
      <c r="C21" s="120" t="s">
        <v>318</v>
      </c>
      <c r="D21" s="120" t="s">
        <v>340</v>
      </c>
      <c r="E21" s="120" t="s">
        <v>341</v>
      </c>
      <c r="F21" s="120" t="s">
        <v>342</v>
      </c>
      <c r="G21" s="119" t="s">
        <v>343</v>
      </c>
      <c r="H21" s="120" t="s">
        <v>344</v>
      </c>
      <c r="I21" s="119" t="s">
        <v>323</v>
      </c>
      <c r="J21" s="120" t="s">
        <v>374</v>
      </c>
    </row>
    <row r="22" ht="52.5" customHeight="1" outlineLevel="1" spans="1:10">
      <c r="A22" s="120" t="s">
        <v>280</v>
      </c>
      <c r="B22" s="120" t="s">
        <v>356</v>
      </c>
      <c r="C22" s="120" t="s">
        <v>346</v>
      </c>
      <c r="D22" s="120" t="s">
        <v>375</v>
      </c>
      <c r="E22" s="120" t="s">
        <v>376</v>
      </c>
      <c r="F22" s="120" t="s">
        <v>326</v>
      </c>
      <c r="G22" s="119" t="s">
        <v>377</v>
      </c>
      <c r="H22" s="120" t="s">
        <v>332</v>
      </c>
      <c r="I22" s="119" t="s">
        <v>350</v>
      </c>
      <c r="J22" s="120" t="s">
        <v>378</v>
      </c>
    </row>
    <row r="23" ht="52.5" customHeight="1" outlineLevel="1" spans="1:10">
      <c r="A23" s="120" t="s">
        <v>280</v>
      </c>
      <c r="B23" s="120" t="s">
        <v>356</v>
      </c>
      <c r="C23" s="120" t="s">
        <v>352</v>
      </c>
      <c r="D23" s="120" t="s">
        <v>353</v>
      </c>
      <c r="E23" s="120" t="s">
        <v>379</v>
      </c>
      <c r="F23" s="120" t="s">
        <v>321</v>
      </c>
      <c r="G23" s="119" t="s">
        <v>331</v>
      </c>
      <c r="H23" s="120" t="s">
        <v>332</v>
      </c>
      <c r="I23" s="119" t="s">
        <v>323</v>
      </c>
      <c r="J23" s="120" t="s">
        <v>380</v>
      </c>
    </row>
    <row r="24" ht="52.5" customHeight="1" outlineLevel="1" spans="1:10">
      <c r="A24" s="120" t="s">
        <v>302</v>
      </c>
      <c r="B24" s="120" t="s">
        <v>381</v>
      </c>
      <c r="C24" s="120" t="s">
        <v>318</v>
      </c>
      <c r="D24" s="120" t="s">
        <v>319</v>
      </c>
      <c r="E24" s="120" t="s">
        <v>382</v>
      </c>
      <c r="F24" s="120" t="s">
        <v>321</v>
      </c>
      <c r="G24" s="119" t="s">
        <v>62</v>
      </c>
      <c r="H24" s="120" t="s">
        <v>322</v>
      </c>
      <c r="I24" s="119" t="s">
        <v>323</v>
      </c>
      <c r="J24" s="120" t="s">
        <v>383</v>
      </c>
    </row>
    <row r="25" ht="52.5" customHeight="1" outlineLevel="1" spans="1:10">
      <c r="A25" s="120" t="s">
        <v>302</v>
      </c>
      <c r="B25" s="120" t="s">
        <v>381</v>
      </c>
      <c r="C25" s="120" t="s">
        <v>318</v>
      </c>
      <c r="D25" s="120" t="s">
        <v>319</v>
      </c>
      <c r="E25" s="120" t="s">
        <v>384</v>
      </c>
      <c r="F25" s="120" t="s">
        <v>321</v>
      </c>
      <c r="G25" s="119" t="s">
        <v>59</v>
      </c>
      <c r="H25" s="120" t="s">
        <v>322</v>
      </c>
      <c r="I25" s="119" t="s">
        <v>323</v>
      </c>
      <c r="J25" s="120" t="s">
        <v>385</v>
      </c>
    </row>
    <row r="26" ht="52.5" customHeight="1" outlineLevel="1" spans="1:10">
      <c r="A26" s="120" t="s">
        <v>302</v>
      </c>
      <c r="B26" s="120" t="s">
        <v>381</v>
      </c>
      <c r="C26" s="120" t="s">
        <v>318</v>
      </c>
      <c r="D26" s="120" t="s">
        <v>329</v>
      </c>
      <c r="E26" s="120" t="s">
        <v>386</v>
      </c>
      <c r="F26" s="120" t="s">
        <v>321</v>
      </c>
      <c r="G26" s="119" t="s">
        <v>190</v>
      </c>
      <c r="H26" s="120" t="s">
        <v>332</v>
      </c>
      <c r="I26" s="119" t="s">
        <v>323</v>
      </c>
      <c r="J26" s="120" t="s">
        <v>387</v>
      </c>
    </row>
    <row r="27" ht="52.5" customHeight="1" outlineLevel="1" spans="1:10">
      <c r="A27" s="120" t="s">
        <v>302</v>
      </c>
      <c r="B27" s="120" t="s">
        <v>381</v>
      </c>
      <c r="C27" s="120" t="s">
        <v>318</v>
      </c>
      <c r="D27" s="120" t="s">
        <v>336</v>
      </c>
      <c r="E27" s="120" t="s">
        <v>388</v>
      </c>
      <c r="F27" s="120" t="s">
        <v>321</v>
      </c>
      <c r="G27" s="119" t="s">
        <v>331</v>
      </c>
      <c r="H27" s="120" t="s">
        <v>332</v>
      </c>
      <c r="I27" s="119" t="s">
        <v>323</v>
      </c>
      <c r="J27" s="120" t="s">
        <v>389</v>
      </c>
    </row>
    <row r="28" ht="52.5" customHeight="1" outlineLevel="1" spans="1:10">
      <c r="A28" s="120" t="s">
        <v>302</v>
      </c>
      <c r="B28" s="120" t="s">
        <v>381</v>
      </c>
      <c r="C28" s="120" t="s">
        <v>318</v>
      </c>
      <c r="D28" s="120" t="s">
        <v>340</v>
      </c>
      <c r="E28" s="120" t="s">
        <v>341</v>
      </c>
      <c r="F28" s="120" t="s">
        <v>342</v>
      </c>
      <c r="G28" s="119" t="s">
        <v>343</v>
      </c>
      <c r="H28" s="120" t="s">
        <v>344</v>
      </c>
      <c r="I28" s="119" t="s">
        <v>323</v>
      </c>
      <c r="J28" s="120" t="s">
        <v>345</v>
      </c>
    </row>
    <row r="29" ht="52.5" customHeight="1" outlineLevel="1" spans="1:10">
      <c r="A29" s="120" t="s">
        <v>302</v>
      </c>
      <c r="B29" s="120" t="s">
        <v>381</v>
      </c>
      <c r="C29" s="120" t="s">
        <v>346</v>
      </c>
      <c r="D29" s="120" t="s">
        <v>390</v>
      </c>
      <c r="E29" s="120" t="s">
        <v>391</v>
      </c>
      <c r="F29" s="120" t="s">
        <v>321</v>
      </c>
      <c r="G29" s="119" t="s">
        <v>392</v>
      </c>
      <c r="H29" s="120" t="s">
        <v>393</v>
      </c>
      <c r="I29" s="119" t="s">
        <v>323</v>
      </c>
      <c r="J29" s="120" t="s">
        <v>394</v>
      </c>
    </row>
    <row r="30" ht="52.5" customHeight="1" outlineLevel="1" spans="1:10">
      <c r="A30" s="120" t="s">
        <v>302</v>
      </c>
      <c r="B30" s="120" t="s">
        <v>381</v>
      </c>
      <c r="C30" s="120" t="s">
        <v>346</v>
      </c>
      <c r="D30" s="120" t="s">
        <v>375</v>
      </c>
      <c r="E30" s="120" t="s">
        <v>395</v>
      </c>
      <c r="F30" s="120" t="s">
        <v>326</v>
      </c>
      <c r="G30" s="119" t="s">
        <v>396</v>
      </c>
      <c r="H30" s="120" t="s">
        <v>332</v>
      </c>
      <c r="I30" s="119" t="s">
        <v>350</v>
      </c>
      <c r="J30" s="120" t="s">
        <v>397</v>
      </c>
    </row>
    <row r="31" ht="52.5" customHeight="1" outlineLevel="1" spans="1:10">
      <c r="A31" s="120" t="s">
        <v>302</v>
      </c>
      <c r="B31" s="120" t="s">
        <v>381</v>
      </c>
      <c r="C31" s="120" t="s">
        <v>352</v>
      </c>
      <c r="D31" s="120" t="s">
        <v>353</v>
      </c>
      <c r="E31" s="120" t="s">
        <v>379</v>
      </c>
      <c r="F31" s="120" t="s">
        <v>321</v>
      </c>
      <c r="G31" s="119" t="s">
        <v>398</v>
      </c>
      <c r="H31" s="120" t="s">
        <v>332</v>
      </c>
      <c r="I31" s="119" t="s">
        <v>323</v>
      </c>
      <c r="J31" s="120" t="s">
        <v>399</v>
      </c>
    </row>
    <row r="32" ht="52.5" customHeight="1" outlineLevel="1" spans="1:10">
      <c r="A32" s="120" t="s">
        <v>273</v>
      </c>
      <c r="B32" s="120" t="s">
        <v>400</v>
      </c>
      <c r="C32" s="120" t="s">
        <v>318</v>
      </c>
      <c r="D32" s="120" t="s">
        <v>319</v>
      </c>
      <c r="E32" s="120" t="s">
        <v>401</v>
      </c>
      <c r="F32" s="120" t="s">
        <v>326</v>
      </c>
      <c r="G32" s="119" t="s">
        <v>402</v>
      </c>
      <c r="H32" s="120" t="s">
        <v>332</v>
      </c>
      <c r="I32" s="119" t="s">
        <v>323</v>
      </c>
      <c r="J32" s="120" t="s">
        <v>403</v>
      </c>
    </row>
    <row r="33" ht="52.5" customHeight="1" outlineLevel="1" spans="1:10">
      <c r="A33" s="120" t="s">
        <v>273</v>
      </c>
      <c r="B33" s="120" t="s">
        <v>400</v>
      </c>
      <c r="C33" s="120" t="s">
        <v>318</v>
      </c>
      <c r="D33" s="120" t="s">
        <v>329</v>
      </c>
      <c r="E33" s="120" t="s">
        <v>404</v>
      </c>
      <c r="F33" s="120" t="s">
        <v>342</v>
      </c>
      <c r="G33" s="119" t="s">
        <v>68</v>
      </c>
      <c r="H33" s="120" t="s">
        <v>332</v>
      </c>
      <c r="I33" s="119" t="s">
        <v>323</v>
      </c>
      <c r="J33" s="120" t="s">
        <v>405</v>
      </c>
    </row>
    <row r="34" ht="52.5" customHeight="1" outlineLevel="1" spans="1:10">
      <c r="A34" s="120" t="s">
        <v>273</v>
      </c>
      <c r="B34" s="120" t="s">
        <v>400</v>
      </c>
      <c r="C34" s="120" t="s">
        <v>318</v>
      </c>
      <c r="D34" s="120" t="s">
        <v>336</v>
      </c>
      <c r="E34" s="120" t="s">
        <v>406</v>
      </c>
      <c r="F34" s="120" t="s">
        <v>326</v>
      </c>
      <c r="G34" s="119" t="s">
        <v>402</v>
      </c>
      <c r="H34" s="120" t="s">
        <v>332</v>
      </c>
      <c r="I34" s="119" t="s">
        <v>323</v>
      </c>
      <c r="J34" s="120" t="s">
        <v>407</v>
      </c>
    </row>
    <row r="35" ht="52.5" customHeight="1" outlineLevel="1" spans="1:10">
      <c r="A35" s="120" t="s">
        <v>273</v>
      </c>
      <c r="B35" s="120" t="s">
        <v>400</v>
      </c>
      <c r="C35" s="120" t="s">
        <v>318</v>
      </c>
      <c r="D35" s="120" t="s">
        <v>340</v>
      </c>
      <c r="E35" s="120" t="s">
        <v>341</v>
      </c>
      <c r="F35" s="120" t="s">
        <v>342</v>
      </c>
      <c r="G35" s="119" t="s">
        <v>343</v>
      </c>
      <c r="H35" s="120" t="s">
        <v>344</v>
      </c>
      <c r="I35" s="119" t="s">
        <v>323</v>
      </c>
      <c r="J35" s="120" t="s">
        <v>408</v>
      </c>
    </row>
    <row r="36" ht="52.5" customHeight="1" outlineLevel="1" spans="1:10">
      <c r="A36" s="120" t="s">
        <v>273</v>
      </c>
      <c r="B36" s="120" t="s">
        <v>400</v>
      </c>
      <c r="C36" s="120" t="s">
        <v>346</v>
      </c>
      <c r="D36" s="120" t="s">
        <v>375</v>
      </c>
      <c r="E36" s="120" t="s">
        <v>409</v>
      </c>
      <c r="F36" s="120" t="s">
        <v>321</v>
      </c>
      <c r="G36" s="119" t="s">
        <v>63</v>
      </c>
      <c r="H36" s="120" t="s">
        <v>410</v>
      </c>
      <c r="I36" s="119" t="s">
        <v>323</v>
      </c>
      <c r="J36" s="120" t="s">
        <v>411</v>
      </c>
    </row>
    <row r="37" ht="52.5" customHeight="1" outlineLevel="1" spans="1:10">
      <c r="A37" s="120" t="s">
        <v>273</v>
      </c>
      <c r="B37" s="120" t="s">
        <v>400</v>
      </c>
      <c r="C37" s="120" t="s">
        <v>346</v>
      </c>
      <c r="D37" s="120" t="s">
        <v>375</v>
      </c>
      <c r="E37" s="120" t="s">
        <v>412</v>
      </c>
      <c r="F37" s="120" t="s">
        <v>321</v>
      </c>
      <c r="G37" s="119" t="s">
        <v>331</v>
      </c>
      <c r="H37" s="120" t="s">
        <v>332</v>
      </c>
      <c r="I37" s="119" t="s">
        <v>323</v>
      </c>
      <c r="J37" s="120" t="s">
        <v>413</v>
      </c>
    </row>
    <row r="38" ht="52.5" customHeight="1" outlineLevel="1" spans="1:10">
      <c r="A38" s="120" t="s">
        <v>273</v>
      </c>
      <c r="B38" s="120" t="s">
        <v>400</v>
      </c>
      <c r="C38" s="120" t="s">
        <v>352</v>
      </c>
      <c r="D38" s="120" t="s">
        <v>353</v>
      </c>
      <c r="E38" s="120" t="s">
        <v>379</v>
      </c>
      <c r="F38" s="120" t="s">
        <v>321</v>
      </c>
      <c r="G38" s="119" t="s">
        <v>398</v>
      </c>
      <c r="H38" s="120" t="s">
        <v>332</v>
      </c>
      <c r="I38" s="119" t="s">
        <v>323</v>
      </c>
      <c r="J38" s="120" t="s">
        <v>414</v>
      </c>
    </row>
    <row r="39" ht="52.5" customHeight="1" outlineLevel="1" spans="1:10">
      <c r="A39" s="120" t="s">
        <v>278</v>
      </c>
      <c r="B39" s="120" t="s">
        <v>415</v>
      </c>
      <c r="C39" s="120" t="s">
        <v>318</v>
      </c>
      <c r="D39" s="120" t="s">
        <v>319</v>
      </c>
      <c r="E39" s="120" t="s">
        <v>416</v>
      </c>
      <c r="F39" s="120" t="s">
        <v>326</v>
      </c>
      <c r="G39" s="119" t="s">
        <v>417</v>
      </c>
      <c r="H39" s="120" t="s">
        <v>418</v>
      </c>
      <c r="I39" s="119" t="s">
        <v>323</v>
      </c>
      <c r="J39" s="120" t="s">
        <v>419</v>
      </c>
    </row>
    <row r="40" ht="52.5" customHeight="1" outlineLevel="1" spans="1:10">
      <c r="A40" s="120" t="s">
        <v>278</v>
      </c>
      <c r="B40" s="120" t="s">
        <v>415</v>
      </c>
      <c r="C40" s="120" t="s">
        <v>318</v>
      </c>
      <c r="D40" s="120" t="s">
        <v>329</v>
      </c>
      <c r="E40" s="120" t="s">
        <v>420</v>
      </c>
      <c r="F40" s="120" t="s">
        <v>321</v>
      </c>
      <c r="G40" s="119" t="s">
        <v>398</v>
      </c>
      <c r="H40" s="120" t="s">
        <v>332</v>
      </c>
      <c r="I40" s="119" t="s">
        <v>323</v>
      </c>
      <c r="J40" s="120" t="s">
        <v>421</v>
      </c>
    </row>
    <row r="41" ht="52.5" customHeight="1" outlineLevel="1" spans="1:10">
      <c r="A41" s="120" t="s">
        <v>278</v>
      </c>
      <c r="B41" s="120" t="s">
        <v>415</v>
      </c>
      <c r="C41" s="120" t="s">
        <v>318</v>
      </c>
      <c r="D41" s="120" t="s">
        <v>336</v>
      </c>
      <c r="E41" s="120" t="s">
        <v>422</v>
      </c>
      <c r="F41" s="120" t="s">
        <v>321</v>
      </c>
      <c r="G41" s="119" t="s">
        <v>331</v>
      </c>
      <c r="H41" s="120" t="s">
        <v>332</v>
      </c>
      <c r="I41" s="119" t="s">
        <v>323</v>
      </c>
      <c r="J41" s="120" t="s">
        <v>423</v>
      </c>
    </row>
    <row r="42" ht="52.5" customHeight="1" outlineLevel="1" spans="1:10">
      <c r="A42" s="120" t="s">
        <v>278</v>
      </c>
      <c r="B42" s="120" t="s">
        <v>415</v>
      </c>
      <c r="C42" s="120" t="s">
        <v>318</v>
      </c>
      <c r="D42" s="120" t="s">
        <v>340</v>
      </c>
      <c r="E42" s="120" t="s">
        <v>341</v>
      </c>
      <c r="F42" s="120" t="s">
        <v>342</v>
      </c>
      <c r="G42" s="119" t="s">
        <v>343</v>
      </c>
      <c r="H42" s="120" t="s">
        <v>344</v>
      </c>
      <c r="I42" s="119" t="s">
        <v>323</v>
      </c>
      <c r="J42" s="120" t="s">
        <v>345</v>
      </c>
    </row>
    <row r="43" ht="52.5" customHeight="1" outlineLevel="1" spans="1:10">
      <c r="A43" s="120" t="s">
        <v>278</v>
      </c>
      <c r="B43" s="120" t="s">
        <v>415</v>
      </c>
      <c r="C43" s="120" t="s">
        <v>346</v>
      </c>
      <c r="D43" s="120" t="s">
        <v>375</v>
      </c>
      <c r="E43" s="120" t="s">
        <v>424</v>
      </c>
      <c r="F43" s="120" t="s">
        <v>326</v>
      </c>
      <c r="G43" s="119" t="s">
        <v>425</v>
      </c>
      <c r="H43" s="120" t="s">
        <v>426</v>
      </c>
      <c r="I43" s="119" t="s">
        <v>350</v>
      </c>
      <c r="J43" s="120" t="s">
        <v>427</v>
      </c>
    </row>
    <row r="44" ht="52.5" customHeight="1" outlineLevel="1" spans="1:10">
      <c r="A44" s="120" t="s">
        <v>278</v>
      </c>
      <c r="B44" s="120" t="s">
        <v>415</v>
      </c>
      <c r="C44" s="120" t="s">
        <v>352</v>
      </c>
      <c r="D44" s="120" t="s">
        <v>353</v>
      </c>
      <c r="E44" s="120" t="s">
        <v>428</v>
      </c>
      <c r="F44" s="120" t="s">
        <v>321</v>
      </c>
      <c r="G44" s="119" t="s">
        <v>398</v>
      </c>
      <c r="H44" s="120" t="s">
        <v>332</v>
      </c>
      <c r="I44" s="119" t="s">
        <v>323</v>
      </c>
      <c r="J44" s="120" t="s">
        <v>429</v>
      </c>
    </row>
    <row r="45" ht="52.5" customHeight="1" outlineLevel="1" spans="1:10">
      <c r="A45" s="120" t="s">
        <v>286</v>
      </c>
      <c r="B45" s="120" t="s">
        <v>430</v>
      </c>
      <c r="C45" s="120" t="s">
        <v>318</v>
      </c>
      <c r="D45" s="120" t="s">
        <v>319</v>
      </c>
      <c r="E45" s="120" t="s">
        <v>431</v>
      </c>
      <c r="F45" s="120" t="s">
        <v>321</v>
      </c>
      <c r="G45" s="119" t="s">
        <v>62</v>
      </c>
      <c r="H45" s="120" t="s">
        <v>322</v>
      </c>
      <c r="I45" s="119" t="s">
        <v>323</v>
      </c>
      <c r="J45" s="120" t="s">
        <v>432</v>
      </c>
    </row>
    <row r="46" ht="52.5" customHeight="1" outlineLevel="1" spans="1:10">
      <c r="A46" s="120" t="s">
        <v>286</v>
      </c>
      <c r="B46" s="120" t="s">
        <v>430</v>
      </c>
      <c r="C46" s="120" t="s">
        <v>318</v>
      </c>
      <c r="D46" s="120" t="s">
        <v>319</v>
      </c>
      <c r="E46" s="120" t="s">
        <v>433</v>
      </c>
      <c r="F46" s="120" t="s">
        <v>321</v>
      </c>
      <c r="G46" s="119" t="s">
        <v>189</v>
      </c>
      <c r="H46" s="120" t="s">
        <v>332</v>
      </c>
      <c r="I46" s="119" t="s">
        <v>323</v>
      </c>
      <c r="J46" s="120" t="s">
        <v>434</v>
      </c>
    </row>
    <row r="47" ht="52.5" customHeight="1" outlineLevel="1" spans="1:10">
      <c r="A47" s="120" t="s">
        <v>286</v>
      </c>
      <c r="B47" s="120" t="s">
        <v>430</v>
      </c>
      <c r="C47" s="120" t="s">
        <v>318</v>
      </c>
      <c r="D47" s="120" t="s">
        <v>319</v>
      </c>
      <c r="E47" s="120" t="s">
        <v>435</v>
      </c>
      <c r="F47" s="120" t="s">
        <v>321</v>
      </c>
      <c r="G47" s="119" t="s">
        <v>331</v>
      </c>
      <c r="H47" s="120" t="s">
        <v>332</v>
      </c>
      <c r="I47" s="119" t="s">
        <v>323</v>
      </c>
      <c r="J47" s="120" t="s">
        <v>436</v>
      </c>
    </row>
    <row r="48" ht="52.5" customHeight="1" outlineLevel="1" spans="1:10">
      <c r="A48" s="120" t="s">
        <v>286</v>
      </c>
      <c r="B48" s="120" t="s">
        <v>430</v>
      </c>
      <c r="C48" s="120" t="s">
        <v>318</v>
      </c>
      <c r="D48" s="120" t="s">
        <v>319</v>
      </c>
      <c r="E48" s="120" t="s">
        <v>437</v>
      </c>
      <c r="F48" s="120" t="s">
        <v>321</v>
      </c>
      <c r="G48" s="119" t="s">
        <v>331</v>
      </c>
      <c r="H48" s="120" t="s">
        <v>332</v>
      </c>
      <c r="I48" s="119" t="s">
        <v>323</v>
      </c>
      <c r="J48" s="120" t="s">
        <v>438</v>
      </c>
    </row>
    <row r="49" ht="52.5" customHeight="1" outlineLevel="1" spans="1:10">
      <c r="A49" s="120" t="s">
        <v>286</v>
      </c>
      <c r="B49" s="120" t="s">
        <v>430</v>
      </c>
      <c r="C49" s="120" t="s">
        <v>318</v>
      </c>
      <c r="D49" s="120" t="s">
        <v>319</v>
      </c>
      <c r="E49" s="120" t="s">
        <v>439</v>
      </c>
      <c r="F49" s="120" t="s">
        <v>321</v>
      </c>
      <c r="G49" s="119" t="s">
        <v>331</v>
      </c>
      <c r="H49" s="120" t="s">
        <v>332</v>
      </c>
      <c r="I49" s="119" t="s">
        <v>323</v>
      </c>
      <c r="J49" s="120" t="s">
        <v>440</v>
      </c>
    </row>
    <row r="50" ht="52.5" customHeight="1" outlineLevel="1" spans="1:10">
      <c r="A50" s="120" t="s">
        <v>286</v>
      </c>
      <c r="B50" s="120" t="s">
        <v>430</v>
      </c>
      <c r="C50" s="120" t="s">
        <v>318</v>
      </c>
      <c r="D50" s="120" t="s">
        <v>319</v>
      </c>
      <c r="E50" s="120" t="s">
        <v>441</v>
      </c>
      <c r="F50" s="120" t="s">
        <v>321</v>
      </c>
      <c r="G50" s="119" t="s">
        <v>331</v>
      </c>
      <c r="H50" s="120" t="s">
        <v>332</v>
      </c>
      <c r="I50" s="119" t="s">
        <v>323</v>
      </c>
      <c r="J50" s="120" t="s">
        <v>442</v>
      </c>
    </row>
    <row r="51" ht="52.5" customHeight="1" outlineLevel="1" spans="1:10">
      <c r="A51" s="120" t="s">
        <v>286</v>
      </c>
      <c r="B51" s="120" t="s">
        <v>430</v>
      </c>
      <c r="C51" s="120" t="s">
        <v>318</v>
      </c>
      <c r="D51" s="120" t="s">
        <v>329</v>
      </c>
      <c r="E51" s="120" t="s">
        <v>443</v>
      </c>
      <c r="F51" s="120" t="s">
        <v>321</v>
      </c>
      <c r="G51" s="119" t="s">
        <v>398</v>
      </c>
      <c r="H51" s="120" t="s">
        <v>332</v>
      </c>
      <c r="I51" s="119" t="s">
        <v>323</v>
      </c>
      <c r="J51" s="120" t="s">
        <v>444</v>
      </c>
    </row>
    <row r="52" ht="52.5" customHeight="1" outlineLevel="1" spans="1:10">
      <c r="A52" s="120" t="s">
        <v>286</v>
      </c>
      <c r="B52" s="120" t="s">
        <v>430</v>
      </c>
      <c r="C52" s="120" t="s">
        <v>318</v>
      </c>
      <c r="D52" s="120" t="s">
        <v>336</v>
      </c>
      <c r="E52" s="120" t="s">
        <v>445</v>
      </c>
      <c r="F52" s="120" t="s">
        <v>321</v>
      </c>
      <c r="G52" s="119" t="s">
        <v>398</v>
      </c>
      <c r="H52" s="120" t="s">
        <v>332</v>
      </c>
      <c r="I52" s="119" t="s">
        <v>323</v>
      </c>
      <c r="J52" s="120" t="s">
        <v>446</v>
      </c>
    </row>
    <row r="53" ht="52.5" customHeight="1" outlineLevel="1" spans="1:10">
      <c r="A53" s="120" t="s">
        <v>286</v>
      </c>
      <c r="B53" s="120" t="s">
        <v>430</v>
      </c>
      <c r="C53" s="120" t="s">
        <v>318</v>
      </c>
      <c r="D53" s="120" t="s">
        <v>340</v>
      </c>
      <c r="E53" s="120" t="s">
        <v>341</v>
      </c>
      <c r="F53" s="120" t="s">
        <v>342</v>
      </c>
      <c r="G53" s="119" t="s">
        <v>343</v>
      </c>
      <c r="H53" s="120" t="s">
        <v>344</v>
      </c>
      <c r="I53" s="119" t="s">
        <v>323</v>
      </c>
      <c r="J53" s="120" t="s">
        <v>408</v>
      </c>
    </row>
    <row r="54" ht="52.5" customHeight="1" outlineLevel="1" spans="1:10">
      <c r="A54" s="120" t="s">
        <v>286</v>
      </c>
      <c r="B54" s="120" t="s">
        <v>430</v>
      </c>
      <c r="C54" s="120" t="s">
        <v>346</v>
      </c>
      <c r="D54" s="120" t="s">
        <v>390</v>
      </c>
      <c r="E54" s="120" t="s">
        <v>447</v>
      </c>
      <c r="F54" s="120" t="s">
        <v>321</v>
      </c>
      <c r="G54" s="119" t="s">
        <v>191</v>
      </c>
      <c r="H54" s="120" t="s">
        <v>332</v>
      </c>
      <c r="I54" s="119" t="s">
        <v>323</v>
      </c>
      <c r="J54" s="120" t="s">
        <v>448</v>
      </c>
    </row>
    <row r="55" ht="52.5" customHeight="1" outlineLevel="1" spans="1:10">
      <c r="A55" s="120" t="s">
        <v>286</v>
      </c>
      <c r="B55" s="120" t="s">
        <v>430</v>
      </c>
      <c r="C55" s="120" t="s">
        <v>346</v>
      </c>
      <c r="D55" s="120" t="s">
        <v>375</v>
      </c>
      <c r="E55" s="120" t="s">
        <v>449</v>
      </c>
      <c r="F55" s="120" t="s">
        <v>326</v>
      </c>
      <c r="G55" s="119" t="s">
        <v>450</v>
      </c>
      <c r="H55" s="120" t="s">
        <v>426</v>
      </c>
      <c r="I55" s="119" t="s">
        <v>350</v>
      </c>
      <c r="J55" s="120" t="s">
        <v>451</v>
      </c>
    </row>
    <row r="56" ht="52.5" customHeight="1" outlineLevel="1" spans="1:10">
      <c r="A56" s="120" t="s">
        <v>286</v>
      </c>
      <c r="B56" s="120" t="s">
        <v>430</v>
      </c>
      <c r="C56" s="120" t="s">
        <v>346</v>
      </c>
      <c r="D56" s="120" t="s">
        <v>375</v>
      </c>
      <c r="E56" s="120" t="s">
        <v>452</v>
      </c>
      <c r="F56" s="120" t="s">
        <v>321</v>
      </c>
      <c r="G56" s="119" t="s">
        <v>331</v>
      </c>
      <c r="H56" s="120" t="s">
        <v>332</v>
      </c>
      <c r="I56" s="119" t="s">
        <v>323</v>
      </c>
      <c r="J56" s="120" t="s">
        <v>453</v>
      </c>
    </row>
    <row r="57" ht="52.5" customHeight="1" outlineLevel="1" spans="1:10">
      <c r="A57" s="120" t="s">
        <v>286</v>
      </c>
      <c r="B57" s="120" t="s">
        <v>430</v>
      </c>
      <c r="C57" s="120" t="s">
        <v>346</v>
      </c>
      <c r="D57" s="120" t="s">
        <v>347</v>
      </c>
      <c r="E57" s="120" t="s">
        <v>454</v>
      </c>
      <c r="F57" s="120" t="s">
        <v>326</v>
      </c>
      <c r="G57" s="119" t="s">
        <v>425</v>
      </c>
      <c r="H57" s="120" t="s">
        <v>426</v>
      </c>
      <c r="I57" s="119" t="s">
        <v>350</v>
      </c>
      <c r="J57" s="120" t="s">
        <v>455</v>
      </c>
    </row>
    <row r="58" ht="52.5" customHeight="1" outlineLevel="1" spans="1:10">
      <c r="A58" s="120" t="s">
        <v>286</v>
      </c>
      <c r="B58" s="120" t="s">
        <v>430</v>
      </c>
      <c r="C58" s="120" t="s">
        <v>352</v>
      </c>
      <c r="D58" s="120" t="s">
        <v>353</v>
      </c>
      <c r="E58" s="120" t="s">
        <v>456</v>
      </c>
      <c r="F58" s="120" t="s">
        <v>321</v>
      </c>
      <c r="G58" s="119" t="s">
        <v>457</v>
      </c>
      <c r="H58" s="120" t="s">
        <v>332</v>
      </c>
      <c r="I58" s="119" t="s">
        <v>323</v>
      </c>
      <c r="J58" s="120" t="s">
        <v>458</v>
      </c>
    </row>
  </sheetData>
  <mergeCells count="14">
    <mergeCell ref="A2:J2"/>
    <mergeCell ref="A3:E3"/>
    <mergeCell ref="A7:A14"/>
    <mergeCell ref="A15:A23"/>
    <mergeCell ref="A24:A31"/>
    <mergeCell ref="A32:A38"/>
    <mergeCell ref="A39:A44"/>
    <mergeCell ref="A45:A58"/>
    <mergeCell ref="B7:B14"/>
    <mergeCell ref="B15:B23"/>
    <mergeCell ref="B24:B31"/>
    <mergeCell ref="B32:B38"/>
    <mergeCell ref="B39:B44"/>
    <mergeCell ref="B45:B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郗红霞</cp:lastModifiedBy>
  <dcterms:created xsi:type="dcterms:W3CDTF">2025-02-28T01:46:00Z</dcterms:created>
  <dcterms:modified xsi:type="dcterms:W3CDTF">2025-03-17T07:25:26Z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9214FAC59557429D88F730B5A1948A51_13</vt:lpwstr>
  </property>
</Properties>
</file>