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<sst xmlns="http://schemas.openxmlformats.org/spreadsheetml/2006/main" count="795" uniqueCount="326">
  <si>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</si>
  <si>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</si>
  <si>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</si>
  <si>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</si>
  <si>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</si>
  <si>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</si>
  <si>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</si>
  <si>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</si>
  <si>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</si>
  <si>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</si>
  <si>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</si>
  <si>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</si>
  <si>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</si>
  <si>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</si>
  <si>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</si>
  <si>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</si>
  <si>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</si>
  <si>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主管部门(章)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</si>
  <si>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</si>
  <si>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</si>
  <si>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</si>
  <si>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</si>
  <si>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</si>
  <si>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</si>
  <si>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</si>
  <si>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</si>
  <si>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</si>
  <si>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</si>
  <si>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</si>
  <si>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</si>
  <si>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</si>
  <si>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</si>
  <si>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</si>
  <si>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</si>
  <si>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</si>
  <si>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</si>
  <si>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</si>
  <si>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</si>
  <si>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</si>
  <si>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</si>
  <si>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</si>
  <si>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</si>
  <si>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</si>
  <si>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</si>
  <si>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</si>
  <si>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</si>
  <si>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129008</t>
  </si>
  <si>
    <t>德宏州民族艺术研究所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</si>
  <si>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</si>
  <si>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</si>
  <si>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</si>
  <si>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</si>
  <si>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</si>
  <si>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</si>
  <si>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</si>
  <si>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</si>
  <si>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</si>
  <si>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</si>
  <si>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</si>
  <si>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</si>
  <si>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</si>
  <si>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</si>
  <si>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</si>
  <si>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</si>
  <si>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</si>
  <si>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</si>
  <si>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</si>
  <si>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</si>
  <si>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</si>
  <si>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</si>
  <si>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</si>
  <si>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</si>
  <si>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</si>
  <si>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</si>
  <si>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</si>
  <si>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</si>
  <si>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</si>
  <si>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</si>
  <si>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</si>
  <si>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</si>
  <si>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</si>
  <si>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</si>
  <si>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</si>
  <si>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</si>
  <si>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</si>
  <si>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</si>
  <si>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</si>
  <si>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</si>
  <si>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</si>
  <si>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</si>
  <si>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</si>
  <si>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</si>
  <si>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</si>
  <si>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</si>
  <si>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</si>
  <si>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</si>
  <si>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</si>
  <si>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</si>
  <si>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</si>
  <si>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</si>
  <si>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</si>
  <si>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</si>
  <si>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</si>
  <si>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</si>
  <si>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</si>
  <si>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</si>
  <si>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</si>
  <si>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</si>
  <si>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</si>
  <si>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</si>
  <si>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</si>
  <si>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</si>
  <si>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</si>
  <si>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</si>
  <si>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</si>
  <si>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</si>
  <si>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</si>
  <si>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</si>
  <si>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</si>
  <si>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</si>
  <si>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</si>
  <si>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</si>
  <si>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</si>
  <si>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</si>
  <si>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</si>
  <si>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</si>
  <si>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</si>
  <si>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</si>
  <si>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</si>
  <si>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</si>
  <si>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</si>
  <si>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</si>
  <si>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</si>
  <si>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</si>
  <si>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</si>
  <si>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</si>
  <si>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</si>
  <si>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</si>
  <si>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</si>
  <si>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</si>
  <si>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</si>
  <si>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</si>
  <si>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</si>
  <si>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</si>
  <si>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</si>
  <si>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</si>
  <si>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</si>
  <si>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</si>
  <si>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</si>
  <si>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</si>
  <si>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</si>
  <si>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</si>
  <si>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</si>
  <si>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</si>
  <si>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</si>
  <si>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</si>
  <si>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</si>
  <si>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</si>
  <si>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</si>
  <si>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注：本单位本年度无此项预算。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</si>
  <si>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</si>
  <si>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</si>
  <si>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</si>
  <si>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</si>
  <si>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</si>
  <si>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</si>
  <si>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</si>
  <si>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</si>
  <si>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</si>
  <si>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</si>
  <si>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</si>
  <si>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</si>
  <si>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</si>
  <si>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</si>
  <si>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</si>
  <si>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</si>
  <si>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</si>
  <si>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</si>
  <si>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</si>
  <si>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</si>
  <si>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</si>
  <si>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</si>
  <si>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</si>
  <si>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</si>
  <si>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</si>
  <si>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533100210000000001704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</si>
  <si>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</si>
  <si>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</si>
  <si>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</si>
  <si>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</si>
  <si>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</si>
  <si>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</si>
  <si>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</si>
  <si>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533100231100001447557</t>
  </si>
  <si>
    <t>绩效奖励事业</t>
  </si>
  <si>
    <t>社会保障缴费</t>
  </si>
  <si>
    <t>30108</t>
  </si>
  <si>
    <t>机关事业单位基本养老保险缴费</t>
  </si>
  <si>
    <t>533100210000000002778</t>
  </si>
  <si>
    <t>30110</t>
  </si>
  <si>
    <t>职工基本医疗保险缴费</t>
  </si>
  <si>
    <t>533100231100001078290</t>
  </si>
  <si>
    <t>退休公务员医疗费</t>
  </si>
  <si>
    <t>30111</t>
  </si>
  <si>
    <t>公务员医疗补助缴费</t>
  </si>
  <si>
    <t>30112</t>
  </si>
  <si>
    <t>其他社会保障缴费</t>
  </si>
  <si>
    <t>533100210000000002779</t>
  </si>
  <si>
    <t>30113</t>
  </si>
  <si>
    <t>533100210000000002781</t>
  </si>
  <si>
    <t>一般公用经费</t>
  </si>
  <si>
    <t>30201</t>
  </si>
  <si>
    <t>办公费</t>
  </si>
  <si>
    <t>533100221100000380920</t>
  </si>
  <si>
    <t>公用经费安排的工会经费</t>
  </si>
  <si>
    <t>30228</t>
  </si>
  <si>
    <t>工会经费</t>
  </si>
  <si>
    <t>533100210000000002780</t>
  </si>
  <si>
    <t>退休公用经费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</si>
  <si>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</si>
  <si>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</si>
  <si>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</si>
  <si>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</si>
  <si>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</si>
  <si>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</si>
  <si>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</si>
  <si>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</si>
  <si>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美术馆公共图书馆文化馆免费开放州级配套专项资金</t>
  </si>
  <si>
    <t>事业发展类</t>
  </si>
  <si>
    <t>533100221100000333573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</si>
  <si>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</si>
  <si>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</si>
  <si>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</si>
  <si>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</si>
  <si>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</si>
  <si>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</si>
  <si>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</si>
  <si>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</si>
  <si>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</si>
  <si>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</si>
  <si>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</si>
  <si>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</si>
  <si>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</si>
  <si>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面向群众，面向基层，实施公益文化服务，保障人民群众的基本文化权益，通过发挥其基本功能，将人类文化成果全方位、多层次、多视角地呈现给大众，以增长民识，启迪民智，激发民意，增进文化认同感与凝聚力，在文化建设和价值推广中发挥应有的作用.美术馆作为德宏州多民族和地区文化积淀的载体和标志，通过展览、培训等方式向公众传达一种艺术标准和价值取向，以精神影像和美学熏陶的方式介入广大群众的生活，发挥着潜移默化的、公开和直接的导向作用，从而不断提高人民群众的审美意识。</t>
  </si>
  <si>
    <t>产出指标</t>
  </si>
  <si>
    <t>数量指标</t>
  </si>
  <si>
    <t>聘请培训老师</t>
  </si>
  <si>
    <t>&gt;=</t>
  </si>
  <si>
    <t>定量指标</t>
  </si>
  <si>
    <t>人</t>
  </si>
  <si>
    <t>美术馆共公图书馆文化馆免费开放州级配套专项资金实施方案</t>
  </si>
  <si>
    <t>购买培训用品数量</t>
  </si>
  <si>
    <t>套</t>
  </si>
  <si>
    <t>质量指标</t>
  </si>
  <si>
    <t>验收合格率</t>
  </si>
  <si>
    <t>=</t>
  </si>
  <si>
    <t>100</t>
  </si>
  <si>
    <t>%</t>
  </si>
  <si>
    <t>培训用品验收合格率</t>
  </si>
  <si>
    <t>时效指标</t>
  </si>
  <si>
    <t>培训举办及时率</t>
  </si>
  <si>
    <t>90</t>
  </si>
  <si>
    <t>反应培训举办及时率情况</t>
  </si>
  <si>
    <t>成本指标</t>
  </si>
  <si>
    <t>经济成本指标</t>
  </si>
  <si>
    <t>&lt;=</t>
  </si>
  <si>
    <t>15000</t>
  </si>
  <si>
    <t>元</t>
  </si>
  <si>
    <t>预算批复数。</t>
  </si>
  <si>
    <t>效益指标</t>
  </si>
  <si>
    <t>社会效益</t>
  </si>
  <si>
    <t>提高美术认知普及性</t>
  </si>
  <si>
    <t>逐年提高</t>
  </si>
  <si>
    <t>定性指标</t>
  </si>
  <si>
    <t>年</t>
  </si>
  <si>
    <t>根据问卷调查了解举办公益活动增加美术普及性的情况</t>
  </si>
  <si>
    <t>满意度指标</t>
  </si>
  <si>
    <t>服务对象满意度</t>
  </si>
  <si>
    <t>满意度</t>
  </si>
  <si>
    <t>95</t>
  </si>
  <si>
    <t>根据问卷调查了解服务对象满意度情况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</si>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</sst>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0" fillId="0" borderId="0" xfId="0" applyFont="1" applyBorder="1">
      <alignment vertical="top"/>
    </xf>
    <xf numFmtId="0" fontId="13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4"/>
      <c r="B1" s="164"/>
      <c r="C1" s="164"/>
      <c r="D1" s="165" t="s">
        <v>0</v>
      </c>
    </row>
    <row r="2" ht="42" customHeight="1" spans="1:4">
      <c r="A2" s="166" t="str">
        <f>"2025"&amp;"年部门财务收支预算总表"</f>
        <v>2025年部门财务收支预算总表</v>
      </c>
      <c r="B2" s="166"/>
      <c r="C2" s="166"/>
      <c r="D2" s="166"/>
    </row>
    <row r="3" ht="18.75" customHeight="1" spans="1:4">
      <c r="A3" s="119" t="str">
        <f>"单位名称："&amp;"德宏州民族艺术研究所"</f>
        <v>单位名称：德宏州民族艺术研究所</v>
      </c>
      <c r="B3" s="119"/>
      <c r="C3" s="120"/>
      <c r="D3" s="167" t="s">
        <v>1</v>
      </c>
    </row>
    <row r="4" ht="18.75" customHeight="1" spans="1:4">
      <c r="A4" s="120" t="s">
        <v>2</v>
      </c>
      <c r="B4" s="120"/>
      <c r="C4" s="120" t="s">
        <v>3</v>
      </c>
      <c r="D4" s="120"/>
    </row>
    <row r="5" ht="18.75" customHeight="1" spans="1:4">
      <c r="A5" s="120" t="s">
        <v>4</v>
      </c>
      <c r="B5" s="120" t="s">
        <v>5</v>
      </c>
      <c r="C5" s="120" t="s">
        <v>6</v>
      </c>
      <c r="D5" s="120" t="s">
        <v>5</v>
      </c>
    </row>
    <row r="6" ht="18.75" customHeight="1" spans="1:4">
      <c r="A6" s="119" t="s">
        <v>7</v>
      </c>
      <c r="B6" s="121">
        <v>1435863.75</v>
      </c>
      <c r="C6" s="119" t="str">
        <f>"一"&amp;"、"&amp;"文化旅游体育与传媒支出"</f>
        <v>一、文化旅游体育与传媒支出</v>
      </c>
      <c r="D6" s="121">
        <v>1058384</v>
      </c>
    </row>
    <row r="7" ht="18.75" customHeight="1" spans="1:4">
      <c r="A7" s="119" t="s">
        <v>8</v>
      </c>
      <c r="B7" s="121"/>
      <c r="C7" s="119" t="str">
        <f>"二"&amp;"、"&amp;"社会保障和就业支出"</f>
        <v>二、社会保障和就业支出</v>
      </c>
      <c r="D7" s="121">
        <v>159160.85</v>
      </c>
    </row>
    <row r="8" ht="18.75" customHeight="1" spans="1:4">
      <c r="A8" s="119" t="s">
        <v>9</v>
      </c>
      <c r="B8" s="121"/>
      <c r="C8" s="119" t="str">
        <f>"三"&amp;"、"&amp;"卫生健康支出"</f>
        <v>三、卫生健康支出</v>
      </c>
      <c r="D8" s="121">
        <v>106672.82</v>
      </c>
    </row>
    <row r="9" ht="18.75" customHeight="1" spans="1:4">
      <c r="A9" s="119" t="s">
        <v>10</v>
      </c>
      <c r="B9" s="121"/>
      <c r="C9" s="119" t="str">
        <f>"四"&amp;"、"&amp;"住房保障支出"</f>
        <v>四、住房保障支出</v>
      </c>
      <c r="D9" s="121">
        <v>111646.08</v>
      </c>
    </row>
    <row r="10" ht="18.75" customHeight="1" spans="1:4">
      <c r="A10" s="119" t="s">
        <v>11</v>
      </c>
      <c r="B10" s="121"/>
      <c r="C10" s="119"/>
      <c r="D10" s="121"/>
    </row>
    <row r="11" ht="18.75" customHeight="1" spans="1:4">
      <c r="A11" s="119" t="s">
        <v>12</v>
      </c>
      <c r="B11" s="121"/>
      <c r="C11" s="119"/>
      <c r="D11" s="121"/>
    </row>
    <row r="12" ht="18.75" customHeight="1" spans="1:4">
      <c r="A12" s="119" t="s">
        <v>13</v>
      </c>
      <c r="B12" s="121"/>
      <c r="C12" s="119"/>
      <c r="D12" s="121"/>
    </row>
    <row r="13" ht="18.75" customHeight="1" spans="1:4">
      <c r="A13" s="119" t="s">
        <v>14</v>
      </c>
      <c r="B13" s="121"/>
      <c r="C13" s="119"/>
      <c r="D13" s="121"/>
    </row>
    <row r="14" ht="18.75" customHeight="1" spans="1:4">
      <c r="A14" s="119" t="s">
        <v>15</v>
      </c>
      <c r="B14" s="121"/>
      <c r="C14" s="119"/>
      <c r="D14" s="121"/>
    </row>
    <row r="15" ht="18.75" customHeight="1" spans="1:4">
      <c r="A15" s="119" t="s">
        <v>16</v>
      </c>
      <c r="B15" s="121"/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 t="s">
        <v>17</v>
      </c>
      <c r="C17" s="119"/>
      <c r="D17" s="121"/>
    </row>
    <row r="18" ht="18.75" customHeight="1" spans="1:4">
      <c r="A18" s="119"/>
      <c r="B18" s="121"/>
      <c r="C18" s="119"/>
      <c r="D18" s="121"/>
    </row>
    <row r="19" ht="18.75" customHeight="1" spans="1:4">
      <c r="A19" s="119"/>
      <c r="B19" s="121"/>
      <c r="C19" s="119"/>
      <c r="D19" s="121"/>
    </row>
    <row r="20" ht="18.75" customHeight="1" spans="1:4">
      <c r="A20" s="119"/>
      <c r="B20" s="121"/>
      <c r="C20" s="119"/>
      <c r="D20" s="121"/>
    </row>
    <row r="21" ht="18.75" customHeight="1" spans="1:4">
      <c r="A21" s="119"/>
      <c r="B21" s="121"/>
      <c r="C21" s="119"/>
      <c r="D21" s="121"/>
    </row>
    <row r="22" ht="18.75" customHeight="1" spans="1:4">
      <c r="A22" s="119"/>
      <c r="B22" s="121"/>
      <c r="C22" s="119"/>
      <c r="D22" s="121"/>
    </row>
    <row r="23" ht="18.75" customHeight="1" spans="1:4">
      <c r="A23" s="119"/>
      <c r="B23" s="121"/>
      <c r="C23" s="119"/>
      <c r="D23" s="121"/>
    </row>
    <row r="24" ht="18.75" customHeight="1" spans="1:4">
      <c r="A24" s="119"/>
      <c r="B24" s="121"/>
      <c r="C24" s="119"/>
      <c r="D24" s="121"/>
    </row>
    <row r="25" ht="18.75" customHeight="1" spans="1:4">
      <c r="A25" s="119"/>
      <c r="B25" s="121"/>
      <c r="C25" s="119"/>
      <c r="D25" s="121"/>
    </row>
    <row r="26" ht="18.75" customHeight="1" spans="1:4">
      <c r="A26" s="119"/>
      <c r="B26" s="121"/>
      <c r="C26" s="119"/>
      <c r="D26" s="121"/>
    </row>
    <row r="27" ht="18.75" customHeight="1" spans="1:4">
      <c r="A27" s="119"/>
      <c r="B27" s="121"/>
      <c r="C27" s="119"/>
      <c r="D27" s="121"/>
    </row>
    <row r="28" ht="18.75" customHeight="1" spans="1:4">
      <c r="A28" s="119"/>
      <c r="B28" s="121"/>
      <c r="C28" s="119"/>
      <c r="D28" s="121"/>
    </row>
    <row r="29" ht="18.75" customHeight="1" spans="1:4">
      <c r="A29" s="119"/>
      <c r="B29" s="121"/>
      <c r="C29" s="119"/>
      <c r="D29" s="121"/>
    </row>
    <row r="30" ht="18.75" customHeight="1" spans="1:4">
      <c r="A30" s="119"/>
      <c r="B30" s="121"/>
      <c r="C30" s="119"/>
      <c r="D30" s="121"/>
    </row>
    <row r="31" ht="18.75" customHeight="1" spans="1:4">
      <c r="A31" s="119"/>
      <c r="B31" s="121"/>
      <c r="C31" s="119"/>
      <c r="D31" s="121"/>
    </row>
    <row r="32" ht="18.75" customHeight="1" spans="1:4">
      <c r="A32" s="119" t="s">
        <v>18</v>
      </c>
      <c r="B32" s="121">
        <v>1435863.75</v>
      </c>
      <c r="C32" s="119" t="s">
        <v>19</v>
      </c>
      <c r="D32" s="121">
        <v>1435863.75</v>
      </c>
    </row>
    <row r="33" ht="18.75" customHeight="1" spans="1:4">
      <c r="A33" s="119" t="s">
        <v>20</v>
      </c>
      <c r="B33" s="121"/>
      <c r="C33" s="119" t="s">
        <v>21</v>
      </c>
      <c r="D33" s="121"/>
    </row>
    <row r="34" ht="18.75" customHeight="1" spans="1:4">
      <c r="A34" s="119" t="s">
        <v>22</v>
      </c>
      <c r="B34" s="121"/>
      <c r="C34" s="119" t="s">
        <v>22</v>
      </c>
      <c r="D34" s="121"/>
    </row>
    <row r="35" ht="18.75" customHeight="1" spans="1:4">
      <c r="A35" s="119" t="s">
        <v>23</v>
      </c>
      <c r="B35" s="121"/>
      <c r="C35" s="119" t="s">
        <v>24</v>
      </c>
      <c r="D35" s="121"/>
    </row>
    <row r="36" ht="18.75" customHeight="1" spans="1:4">
      <c r="A36" s="119" t="s">
        <v>25</v>
      </c>
      <c r="B36" s="121">
        <v>1435863.75</v>
      </c>
      <c r="C36" s="119" t="s">
        <v>26</v>
      </c>
      <c r="D36" s="121">
        <v>1435863.75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7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9">
        <v>1</v>
      </c>
      <c r="B1" s="100">
        <v>0</v>
      </c>
      <c r="C1" s="99">
        <v>1</v>
      </c>
      <c r="D1" s="79"/>
      <c r="E1" s="79"/>
      <c r="F1" s="98" t="s">
        <v>281</v>
      </c>
    </row>
    <row r="2" ht="26.25" customHeight="1" spans="1:6">
      <c r="A2" s="101" t="str">
        <f>"2025"&amp;"年部门政府性基金预算支出预算表"</f>
        <v>2025年部门政府性基金预算支出预算表</v>
      </c>
      <c r="B2" s="101" t="s">
        <v>282</v>
      </c>
      <c r="C2" s="102"/>
      <c r="D2" s="103"/>
      <c r="E2" s="103"/>
      <c r="F2" s="103"/>
    </row>
    <row r="3" ht="13.5" customHeight="1" spans="1:6">
      <c r="A3" s="104" t="str">
        <f>"单位名称："&amp;"德宏州民族艺术研究所"</f>
        <v>单位名称：德宏州民族艺术研究所</v>
      </c>
      <c r="B3" s="104" t="s">
        <v>283</v>
      </c>
      <c r="C3" s="105"/>
      <c r="D3" s="79"/>
      <c r="E3" s="79"/>
      <c r="F3" s="98" t="s">
        <v>1</v>
      </c>
    </row>
    <row r="4" ht="19.5" customHeight="1" spans="1:6">
      <c r="A4" s="56" t="s">
        <v>162</v>
      </c>
      <c r="B4" s="106" t="s">
        <v>49</v>
      </c>
      <c r="C4" s="56" t="s">
        <v>50</v>
      </c>
      <c r="D4" s="34" t="s">
        <v>284</v>
      </c>
      <c r="E4" s="34"/>
      <c r="F4" s="34"/>
    </row>
    <row r="5" ht="18.55" customHeight="1" spans="1:6">
      <c r="A5" s="56"/>
      <c r="B5" s="106"/>
      <c r="C5" s="56"/>
      <c r="D5" s="34" t="s">
        <v>31</v>
      </c>
      <c r="E5" s="34" t="s">
        <v>53</v>
      </c>
      <c r="F5" s="34" t="s">
        <v>54</v>
      </c>
    </row>
    <row r="6" ht="20.25" customHeight="1" spans="1:6">
      <c r="A6" s="56">
        <v>1</v>
      </c>
      <c r="B6" s="107" t="s">
        <v>61</v>
      </c>
      <c r="C6" s="107" t="s">
        <v>62</v>
      </c>
      <c r="D6" s="107" t="s">
        <v>63</v>
      </c>
      <c r="E6" s="107" t="s">
        <v>64</v>
      </c>
      <c r="F6" s="107" t="s">
        <v>65</v>
      </c>
    </row>
    <row r="7" ht="30" customHeight="1" spans="1:6">
      <c r="A7" s="32"/>
      <c r="B7" s="106"/>
      <c r="C7" s="32"/>
      <c r="D7" s="108"/>
      <c r="E7" s="109"/>
      <c r="F7" s="109"/>
    </row>
    <row r="8" ht="30" customHeight="1" spans="1:6">
      <c r="A8" s="22"/>
      <c r="B8" s="22"/>
      <c r="C8" s="22"/>
      <c r="D8" s="108"/>
      <c r="E8" s="109"/>
      <c r="F8" s="109"/>
    </row>
    <row r="9" ht="30" customHeight="1" spans="1:6">
      <c r="A9" s="20" t="s">
        <v>285</v>
      </c>
      <c r="B9" s="20" t="s">
        <v>285</v>
      </c>
      <c r="C9" s="20" t="s">
        <v>285</v>
      </c>
      <c r="D9" s="108"/>
      <c r="E9" s="109"/>
      <c r="F9" s="109"/>
    </row>
    <row r="10" customHeight="1" spans="1:1">
      <c r="A10" s="89" t="s">
        <v>159</v>
      </c>
    </row>
    <row r="17" customHeight="1" spans="2:2">
      <c r="B17" t="s">
        <v>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showZeros="0" topLeftCell="E1" workbookViewId="0">
      <selection activeCell="J20" sqref="J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9"/>
      <c r="P1" s="59"/>
      <c r="Q1" s="41" t="s">
        <v>286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54"/>
      <c r="L2" s="28"/>
      <c r="M2" s="28"/>
      <c r="N2" s="28"/>
      <c r="O2" s="54"/>
      <c r="P2" s="54"/>
      <c r="Q2" s="28"/>
    </row>
    <row r="3" ht="18.75" customHeight="1" spans="1:17">
      <c r="A3" s="43" t="str">
        <f>"单位名称："&amp;"德宏州民族艺术研究所"</f>
        <v>单位名称：德宏州民族艺术研究所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0"/>
      <c r="P3" s="90"/>
      <c r="Q3" s="98" t="s">
        <v>28</v>
      </c>
    </row>
    <row r="4" ht="15.75" customHeight="1" spans="1:17">
      <c r="A4" s="11" t="s">
        <v>287</v>
      </c>
      <c r="B4" s="80" t="s">
        <v>288</v>
      </c>
      <c r="C4" s="80" t="s">
        <v>289</v>
      </c>
      <c r="D4" s="80" t="s">
        <v>290</v>
      </c>
      <c r="E4" s="80" t="s">
        <v>291</v>
      </c>
      <c r="F4" s="80" t="s">
        <v>292</v>
      </c>
      <c r="G4" s="46" t="s">
        <v>169</v>
      </c>
      <c r="H4" s="46"/>
      <c r="I4" s="46"/>
      <c r="J4" s="46"/>
      <c r="K4" s="91"/>
      <c r="L4" s="46"/>
      <c r="M4" s="46"/>
      <c r="N4" s="46"/>
      <c r="O4" s="92"/>
      <c r="P4" s="91"/>
      <c r="Q4" s="47"/>
    </row>
    <row r="5" ht="17.25" customHeight="1" spans="1:17">
      <c r="A5" s="16"/>
      <c r="B5" s="81"/>
      <c r="C5" s="81"/>
      <c r="D5" s="81"/>
      <c r="E5" s="81"/>
      <c r="F5" s="81"/>
      <c r="G5" s="81" t="s">
        <v>31</v>
      </c>
      <c r="H5" s="81" t="s">
        <v>35</v>
      </c>
      <c r="I5" s="81" t="s">
        <v>293</v>
      </c>
      <c r="J5" s="81" t="s">
        <v>294</v>
      </c>
      <c r="K5" s="93" t="s">
        <v>295</v>
      </c>
      <c r="L5" s="94" t="s">
        <v>296</v>
      </c>
      <c r="M5" s="94"/>
      <c r="N5" s="94"/>
      <c r="O5" s="95"/>
      <c r="P5" s="96"/>
      <c r="Q5" s="69"/>
    </row>
    <row r="6" ht="54" customHeight="1" spans="1:17">
      <c r="A6" s="18"/>
      <c r="B6" s="69"/>
      <c r="C6" s="69"/>
      <c r="D6" s="69"/>
      <c r="E6" s="69"/>
      <c r="F6" s="69"/>
      <c r="G6" s="69"/>
      <c r="H6" s="69" t="s">
        <v>34</v>
      </c>
      <c r="I6" s="69"/>
      <c r="J6" s="69"/>
      <c r="K6" s="97"/>
      <c r="L6" s="69" t="s">
        <v>34</v>
      </c>
      <c r="M6" s="69" t="s">
        <v>41</v>
      </c>
      <c r="N6" s="69" t="s">
        <v>297</v>
      </c>
      <c r="O6" s="32" t="s">
        <v>43</v>
      </c>
      <c r="P6" s="97" t="s">
        <v>44</v>
      </c>
      <c r="Q6" s="69" t="s">
        <v>45</v>
      </c>
    </row>
    <row r="7" ht="15" customHeight="1" spans="1:17">
      <c r="A7" s="68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83"/>
      <c r="B8" s="84"/>
      <c r="C8" s="84"/>
      <c r="D8" s="85"/>
      <c r="E8" s="8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3"/>
      <c r="B9" s="84"/>
      <c r="C9" s="84"/>
      <c r="D9" s="85"/>
      <c r="E9" s="8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7" t="s">
        <v>285</v>
      </c>
      <c r="B10" s="88"/>
      <c r="C10" s="88"/>
      <c r="D10" s="88"/>
      <c r="E10" s="8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s="89" t="s">
        <v>159</v>
      </c>
    </row>
    <row r="17" customHeight="1" spans="2:2">
      <c r="B17" t="s">
        <v>17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7"/>
  <sheetViews>
    <sheetView showZeros="0" workbookViewId="0">
      <selection activeCell="D15" sqref="D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78"/>
      <c r="N1" s="78" t="s">
        <v>298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"单位名称："&amp;"德宏州民族艺术研究所"</f>
        <v>单位名称：德宏州民族艺术研究所</v>
      </c>
      <c r="B3" s="31"/>
      <c r="C3" s="31"/>
      <c r="D3" s="31"/>
      <c r="E3" s="31"/>
      <c r="F3" s="31"/>
      <c r="G3" s="31"/>
      <c r="H3" s="73"/>
      <c r="I3" s="1"/>
      <c r="J3" s="1"/>
      <c r="K3" s="73"/>
      <c r="L3" s="1"/>
      <c r="M3" s="79"/>
      <c r="N3" s="41" t="s">
        <v>28</v>
      </c>
    </row>
    <row r="4" ht="15.75" customHeight="1" spans="1:14">
      <c r="A4" s="11" t="s">
        <v>287</v>
      </c>
      <c r="B4" s="11" t="s">
        <v>299</v>
      </c>
      <c r="C4" s="11" t="s">
        <v>300</v>
      </c>
      <c r="D4" s="12" t="s">
        <v>169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31</v>
      </c>
      <c r="E5" s="11" t="s">
        <v>35</v>
      </c>
      <c r="F5" s="11" t="s">
        <v>293</v>
      </c>
      <c r="G5" s="11" t="s">
        <v>294</v>
      </c>
      <c r="H5" s="11" t="s">
        <v>295</v>
      </c>
      <c r="I5" s="12" t="s">
        <v>296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34</v>
      </c>
      <c r="F6" s="18"/>
      <c r="G6" s="18"/>
      <c r="H6" s="68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159</v>
      </c>
    </row>
    <row r="17" customHeight="1" spans="2:2">
      <c r="B17" t="s">
        <v>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7"/>
  <sheetViews>
    <sheetView showZeros="0" workbookViewId="0">
      <selection activeCell="A10" sqref="A10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0"/>
      <c r="B1" s="60"/>
      <c r="C1" s="60"/>
      <c r="D1" s="61"/>
      <c r="I1" s="71" t="s">
        <v>301</v>
      </c>
    </row>
    <row r="2" ht="27.75" customHeight="1" spans="1:9">
      <c r="A2" s="62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3" t="str">
        <f>"单位名称："&amp;"德宏州民族艺术研究所"</f>
        <v>单位名称：德宏州民族艺术研究所</v>
      </c>
      <c r="B3" s="64"/>
      <c r="C3" s="64"/>
      <c r="D3" s="65"/>
      <c r="E3" s="66"/>
      <c r="F3" s="66"/>
      <c r="I3" s="72" t="s">
        <v>28</v>
      </c>
    </row>
    <row r="4" ht="19.5" customHeight="1" spans="1:9">
      <c r="A4" s="67" t="s">
        <v>302</v>
      </c>
      <c r="B4" s="12" t="s">
        <v>169</v>
      </c>
      <c r="C4" s="13"/>
      <c r="D4" s="14"/>
      <c r="E4" s="13" t="s">
        <v>303</v>
      </c>
      <c r="F4" s="13"/>
      <c r="G4" s="13"/>
      <c r="H4" s="13"/>
      <c r="I4" s="14"/>
    </row>
    <row r="5" ht="40.5" customHeight="1" spans="1:9">
      <c r="A5" s="68"/>
      <c r="B5" s="68" t="s">
        <v>31</v>
      </c>
      <c r="C5" s="69" t="s">
        <v>35</v>
      </c>
      <c r="D5" s="69" t="s">
        <v>304</v>
      </c>
      <c r="E5" s="70" t="s">
        <v>305</v>
      </c>
      <c r="F5" s="70" t="s">
        <v>306</v>
      </c>
      <c r="G5" s="70" t="s">
        <v>307</v>
      </c>
      <c r="H5" s="70" t="s">
        <v>308</v>
      </c>
      <c r="I5" s="70" t="s">
        <v>309</v>
      </c>
    </row>
    <row r="6" ht="19.5" customHeight="1" spans="1:9">
      <c r="A6" s="34">
        <v>1</v>
      </c>
      <c r="B6" s="34">
        <v>2</v>
      </c>
      <c r="C6" s="34">
        <v>3</v>
      </c>
      <c r="D6" s="12">
        <v>4</v>
      </c>
      <c r="E6" s="12">
        <v>5</v>
      </c>
      <c r="F6" s="34">
        <v>6</v>
      </c>
      <c r="G6" s="34">
        <v>7</v>
      </c>
      <c r="H6" s="34">
        <v>8</v>
      </c>
      <c r="I6" s="34">
        <v>9</v>
      </c>
    </row>
    <row r="7" ht="52.5" customHeight="1" spans="1:9">
      <c r="A7" s="35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5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0" t="s">
        <v>31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t="s">
        <v>159</v>
      </c>
    </row>
    <row r="17" customHeight="1" spans="2:2">
      <c r="B17" t="s">
        <v>17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pageSetup paperSize="9" scale="8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showZeros="0" workbookViewId="0">
      <selection activeCell="A8" sqref="A8"/>
    </sheetView>
  </sheetViews>
  <sheetFormatPr defaultColWidth="9.14285714285714" defaultRowHeight="12" customHeight="1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9" t="s">
        <v>310</v>
      </c>
    </row>
    <row r="2" ht="28.5" customHeight="1" spans="1:10">
      <c r="A2" s="53" t="str">
        <f>"2025"&amp;"年州对下转移支付绩效目标表"</f>
        <v>2025年州对下转移支付绩效目标表</v>
      </c>
      <c r="B2" s="28"/>
      <c r="C2" s="28"/>
      <c r="D2" s="28"/>
      <c r="E2" s="28"/>
      <c r="F2" s="54"/>
      <c r="G2" s="28"/>
      <c r="H2" s="54"/>
      <c r="I2" s="54"/>
      <c r="J2" s="28"/>
    </row>
    <row r="3" ht="17.25" customHeight="1" spans="1:10">
      <c r="A3" s="29" t="str">
        <f>"单位名称："&amp;"德宏州民族艺术研究所"</f>
        <v>单位名称：德宏州民族艺术研究所</v>
      </c>
      <c r="B3" s="44"/>
      <c r="C3" s="44"/>
      <c r="D3" s="44"/>
      <c r="E3" s="44"/>
      <c r="F3" s="55"/>
      <c r="G3" s="44"/>
      <c r="H3" s="55"/>
      <c r="I3" s="1"/>
      <c r="J3" s="1"/>
    </row>
    <row r="4" ht="44.25" customHeight="1" spans="1:10">
      <c r="A4" s="33" t="s">
        <v>233</v>
      </c>
      <c r="B4" s="33" t="s">
        <v>234</v>
      </c>
      <c r="C4" s="33" t="s">
        <v>235</v>
      </c>
      <c r="D4" s="33" t="s">
        <v>236</v>
      </c>
      <c r="E4" s="33" t="s">
        <v>237</v>
      </c>
      <c r="F4" s="56" t="s">
        <v>238</v>
      </c>
      <c r="G4" s="33" t="s">
        <v>239</v>
      </c>
      <c r="H4" s="56" t="s">
        <v>240</v>
      </c>
      <c r="I4" s="56" t="s">
        <v>241</v>
      </c>
      <c r="J4" s="33" t="s">
        <v>242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4">
        <v>10</v>
      </c>
    </row>
    <row r="6" ht="52.5" customHeight="1" spans="1:10">
      <c r="A6" s="35"/>
      <c r="B6" s="48"/>
      <c r="C6" s="48"/>
      <c r="D6" s="48"/>
      <c r="E6" s="57"/>
      <c r="F6" s="58"/>
      <c r="G6" s="57"/>
      <c r="H6" s="58"/>
      <c r="I6" s="58"/>
      <c r="J6" s="57"/>
    </row>
    <row r="7" ht="52.5" customHeight="1" spans="1:10">
      <c r="A7" s="35"/>
      <c r="B7" s="22"/>
      <c r="C7" s="50"/>
      <c r="D7" s="50"/>
      <c r="E7" s="35"/>
      <c r="F7" s="50"/>
      <c r="G7" s="57"/>
      <c r="H7" s="22"/>
      <c r="I7" s="22"/>
      <c r="J7" s="35"/>
    </row>
    <row r="8" customHeight="1" spans="1:1">
      <c r="A8" t="s">
        <v>159</v>
      </c>
    </row>
    <row r="17" customHeight="1" spans="2:2">
      <c r="B17" t="s">
        <v>17</v>
      </c>
    </row>
  </sheetData>
  <mergeCells count="2">
    <mergeCell ref="A2:J2"/>
    <mergeCell ref="A3:H3"/>
  </mergeCells>
  <pageMargins left="0.75" right="0.75" top="1" bottom="1" header="0.5" footer="0.5"/>
  <pageSetup paperSize="9" scale="7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7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311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"单位名称："&amp;"德宏州民族艺术研究所"</f>
        <v>单位名称：德宏州民族艺术研究所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162</v>
      </c>
      <c r="B4" s="11" t="s">
        <v>312</v>
      </c>
      <c r="C4" s="11" t="s">
        <v>313</v>
      </c>
      <c r="D4" s="11" t="s">
        <v>314</v>
      </c>
      <c r="E4" s="11" t="s">
        <v>315</v>
      </c>
      <c r="F4" s="45" t="s">
        <v>316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291</v>
      </c>
      <c r="G5" s="33" t="s">
        <v>317</v>
      </c>
      <c r="H5" s="33" t="s">
        <v>318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31</v>
      </c>
      <c r="B8" s="51"/>
      <c r="C8" s="51"/>
      <c r="D8" s="51"/>
      <c r="E8" s="51"/>
      <c r="F8" s="40"/>
      <c r="G8" s="52"/>
      <c r="H8" s="52"/>
    </row>
    <row r="9" customHeight="1" spans="1:1">
      <c r="A9" t="s">
        <v>159</v>
      </c>
    </row>
    <row r="17" customHeight="1" spans="2:2">
      <c r="B17" t="s">
        <v>17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7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319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"单位名称："&amp;"德宏州民族艺术研究所"</f>
        <v>单位名称：德宏州民族艺术研究所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28</v>
      </c>
    </row>
    <row r="4" ht="21.75" customHeight="1" spans="1:11">
      <c r="A4" s="32" t="s">
        <v>221</v>
      </c>
      <c r="B4" s="32" t="s">
        <v>164</v>
      </c>
      <c r="C4" s="32" t="s">
        <v>222</v>
      </c>
      <c r="D4" s="33" t="s">
        <v>165</v>
      </c>
      <c r="E4" s="33" t="s">
        <v>166</v>
      </c>
      <c r="F4" s="33" t="s">
        <v>223</v>
      </c>
      <c r="G4" s="33" t="s">
        <v>224</v>
      </c>
      <c r="H4" s="34" t="s">
        <v>31</v>
      </c>
      <c r="I4" s="34" t="s">
        <v>320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285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159</v>
      </c>
    </row>
    <row r="17" customHeight="1" spans="2:2">
      <c r="B17" t="s">
        <v>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showZeros="0" tabSelected="1" workbookViewId="0">
      <selection activeCell="A11" sqref="A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"单位名称："&amp;"德宏州民族艺术研究所"</f>
        <v>单位名称：德宏州民族艺术研究所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222</v>
      </c>
      <c r="B4" s="10" t="s">
        <v>221</v>
      </c>
      <c r="C4" s="10" t="s">
        <v>164</v>
      </c>
      <c r="D4" s="11" t="s">
        <v>322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15000</v>
      </c>
      <c r="F8" s="23"/>
      <c r="G8" s="23"/>
    </row>
    <row r="9" ht="52.5" customHeight="1" spans="1:7">
      <c r="A9" s="24"/>
      <c r="B9" s="22" t="s">
        <v>323</v>
      </c>
      <c r="C9" s="22" t="s">
        <v>227</v>
      </c>
      <c r="D9" s="22" t="s">
        <v>324</v>
      </c>
      <c r="E9" s="23">
        <v>15000</v>
      </c>
      <c r="F9" s="23"/>
      <c r="G9" s="23"/>
    </row>
    <row r="10" ht="30" customHeight="1" spans="1:7">
      <c r="A10" s="25" t="s">
        <v>31</v>
      </c>
      <c r="B10" s="26" t="s">
        <v>325</v>
      </c>
      <c r="C10" s="26"/>
      <c r="D10" s="27"/>
      <c r="E10" s="23">
        <v>15000</v>
      </c>
      <c r="F10" s="23"/>
      <c r="G10" s="23"/>
    </row>
    <row r="17" customHeight="1" spans="2:2">
      <c r="B17" t="s">
        <v>17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showZeros="0" workbookViewId="0">
      <selection activeCell="M28" sqref="M2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0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78" t="s">
        <v>27</v>
      </c>
      <c r="Q1" s="78" t="s">
        <v>27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"单位名称："&amp;"德宏州民族艺术研究所"</f>
        <v>单位名称：德宏州民族艺术研究所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78" t="s">
        <v>28</v>
      </c>
      <c r="Q3" s="78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63" t="s">
        <v>39</v>
      </c>
      <c r="J5" s="163"/>
      <c r="K5" s="163"/>
      <c r="L5" s="163"/>
      <c r="M5" s="163"/>
      <c r="N5" s="163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8"/>
      <c r="B6" s="68"/>
      <c r="C6" s="68"/>
      <c r="D6" s="74"/>
      <c r="E6" s="74"/>
      <c r="F6" s="74"/>
      <c r="G6" s="68"/>
      <c r="H6" s="68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6">
        <v>19</v>
      </c>
    </row>
    <row r="8" ht="52.5" customHeight="1" spans="1:19">
      <c r="A8" s="161" t="s">
        <v>46</v>
      </c>
      <c r="B8" s="161" t="s">
        <v>47</v>
      </c>
      <c r="C8" s="23">
        <v>1435863.75</v>
      </c>
      <c r="D8" s="23">
        <v>1435863.75</v>
      </c>
      <c r="E8" s="23">
        <v>1435863.75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62"/>
      <c r="C9" s="151">
        <v>1435863.75</v>
      </c>
      <c r="D9" s="151">
        <v>1435863.75</v>
      </c>
      <c r="E9" s="151">
        <v>1435863.75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7" customHeight="1" spans="2:2">
      <c r="B17" t="s">
        <v>17</v>
      </c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M28" sqref="M2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41" t="s">
        <v>48</v>
      </c>
      <c r="O1" s="41"/>
    </row>
    <row r="2" ht="36" customHeight="1" spans="1:15">
      <c r="A2" s="154" t="str">
        <f>"2025"&amp;"年部门支出预算表"</f>
        <v>2025年部门支出预算表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18.75" customHeight="1" spans="1:15">
      <c r="A3" s="30" t="str">
        <f>"单位名称："&amp;"德宏州民族艺术研究所"</f>
        <v>单位名称：德宏州民族艺术研究所</v>
      </c>
      <c r="B3" s="30"/>
      <c r="C3" s="30"/>
      <c r="D3" s="30"/>
      <c r="E3" s="30"/>
      <c r="F3" s="30"/>
      <c r="G3" s="153"/>
      <c r="H3" s="153"/>
      <c r="I3" s="153"/>
      <c r="J3" s="153"/>
      <c r="K3" s="153"/>
      <c r="L3" s="153"/>
      <c r="M3" s="153"/>
      <c r="N3" s="41" t="s">
        <v>1</v>
      </c>
      <c r="O3" s="41"/>
    </row>
    <row r="4" ht="31.5" customHeight="1" spans="1:15">
      <c r="A4" s="155" t="s">
        <v>49</v>
      </c>
      <c r="B4" s="155" t="s">
        <v>50</v>
      </c>
      <c r="C4" s="155" t="s">
        <v>31</v>
      </c>
      <c r="D4" s="155" t="s">
        <v>35</v>
      </c>
      <c r="E4" s="155"/>
      <c r="F4" s="155"/>
      <c r="G4" s="155" t="s">
        <v>36</v>
      </c>
      <c r="H4" s="155" t="s">
        <v>37</v>
      </c>
      <c r="I4" s="155" t="s">
        <v>51</v>
      </c>
      <c r="J4" s="155" t="s">
        <v>52</v>
      </c>
      <c r="K4" s="155"/>
      <c r="L4" s="155"/>
      <c r="M4" s="155"/>
      <c r="N4" s="155"/>
      <c r="O4" s="155"/>
    </row>
    <row r="5" ht="37.3" customHeight="1" spans="1:15">
      <c r="A5" s="155"/>
      <c r="B5" s="155"/>
      <c r="C5" s="155"/>
      <c r="D5" s="155" t="s">
        <v>34</v>
      </c>
      <c r="E5" s="155" t="s">
        <v>53</v>
      </c>
      <c r="F5" s="155" t="s">
        <v>54</v>
      </c>
      <c r="G5" s="155"/>
      <c r="H5" s="155"/>
      <c r="I5" s="155"/>
      <c r="J5" s="155" t="s">
        <v>34</v>
      </c>
      <c r="K5" s="155" t="s">
        <v>55</v>
      </c>
      <c r="L5" s="155" t="s">
        <v>56</v>
      </c>
      <c r="M5" s="155" t="s">
        <v>57</v>
      </c>
      <c r="N5" s="155" t="s">
        <v>58</v>
      </c>
      <c r="O5" s="155" t="s">
        <v>59</v>
      </c>
    </row>
    <row r="6" ht="18.75" customHeight="1" spans="1:15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  <c r="H6" s="156" t="s">
        <v>67</v>
      </c>
      <c r="I6" s="156" t="s">
        <v>68</v>
      </c>
      <c r="J6" s="156" t="s">
        <v>69</v>
      </c>
      <c r="K6" s="156" t="s">
        <v>70</v>
      </c>
      <c r="L6" s="156" t="s">
        <v>71</v>
      </c>
      <c r="M6" s="156" t="s">
        <v>72</v>
      </c>
      <c r="N6" s="156" t="s">
        <v>73</v>
      </c>
      <c r="O6" s="156" t="s">
        <v>74</v>
      </c>
    </row>
    <row r="7" ht="52.5" customHeight="1" spans="1:15">
      <c r="A7" s="157" t="s">
        <v>75</v>
      </c>
      <c r="B7" s="157" t="s">
        <v>76</v>
      </c>
      <c r="C7" s="121">
        <v>1058384</v>
      </c>
      <c r="D7" s="121">
        <v>1058384</v>
      </c>
      <c r="E7" s="121">
        <v>1043384</v>
      </c>
      <c r="F7" s="121">
        <v>15000</v>
      </c>
      <c r="G7" s="121"/>
      <c r="H7" s="121"/>
      <c r="I7" s="121"/>
      <c r="J7" s="121"/>
      <c r="K7" s="121"/>
      <c r="L7" s="121"/>
      <c r="M7" s="121"/>
      <c r="N7" s="121"/>
      <c r="O7" s="121"/>
    </row>
    <row r="8" ht="52.5" customHeight="1" spans="1:15">
      <c r="A8" s="158" t="s">
        <v>77</v>
      </c>
      <c r="B8" s="158" t="s">
        <v>78</v>
      </c>
      <c r="C8" s="121">
        <v>1058384</v>
      </c>
      <c r="D8" s="121">
        <v>1058384</v>
      </c>
      <c r="E8" s="121">
        <v>1043384</v>
      </c>
      <c r="F8" s="121">
        <v>15000</v>
      </c>
      <c r="G8" s="121"/>
      <c r="H8" s="121"/>
      <c r="I8" s="121"/>
      <c r="J8" s="121"/>
      <c r="K8" s="121"/>
      <c r="L8" s="121"/>
      <c r="M8" s="121"/>
      <c r="N8" s="121"/>
      <c r="O8" s="121"/>
    </row>
    <row r="9" ht="52.5" customHeight="1" spans="1:15">
      <c r="A9" s="159" t="s">
        <v>79</v>
      </c>
      <c r="B9" s="159" t="s">
        <v>80</v>
      </c>
      <c r="C9" s="121">
        <v>1058384</v>
      </c>
      <c r="D9" s="121">
        <v>1058384</v>
      </c>
      <c r="E9" s="121">
        <v>1043384</v>
      </c>
      <c r="F9" s="121">
        <v>15000</v>
      </c>
      <c r="G9" s="121"/>
      <c r="H9" s="121"/>
      <c r="I9" s="121"/>
      <c r="J9" s="121"/>
      <c r="K9" s="121"/>
      <c r="L9" s="121"/>
      <c r="M9" s="121"/>
      <c r="N9" s="121"/>
      <c r="O9" s="121"/>
    </row>
    <row r="10" ht="52.5" customHeight="1" spans="1:15">
      <c r="A10" s="157" t="s">
        <v>81</v>
      </c>
      <c r="B10" s="157" t="s">
        <v>82</v>
      </c>
      <c r="C10" s="121">
        <v>159160.85</v>
      </c>
      <c r="D10" s="121">
        <v>159160.85</v>
      </c>
      <c r="E10" s="121">
        <v>159160.85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52.5" customHeight="1" spans="1:15">
      <c r="A11" s="158" t="s">
        <v>83</v>
      </c>
      <c r="B11" s="158" t="s">
        <v>84</v>
      </c>
      <c r="C11" s="121">
        <v>152861.44</v>
      </c>
      <c r="D11" s="121">
        <v>152861.44</v>
      </c>
      <c r="E11" s="121">
        <v>152861.44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9" t="s">
        <v>85</v>
      </c>
      <c r="B12" s="159" t="s">
        <v>86</v>
      </c>
      <c r="C12" s="121">
        <v>4000</v>
      </c>
      <c r="D12" s="121">
        <v>4000</v>
      </c>
      <c r="E12" s="121">
        <v>4000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9" t="s">
        <v>87</v>
      </c>
      <c r="B13" s="159" t="s">
        <v>88</v>
      </c>
      <c r="C13" s="121">
        <v>148861.44</v>
      </c>
      <c r="D13" s="121">
        <v>148861.44</v>
      </c>
      <c r="E13" s="121">
        <v>148861.44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8" t="s">
        <v>89</v>
      </c>
      <c r="B14" s="158" t="s">
        <v>90</v>
      </c>
      <c r="C14" s="121">
        <v>6299.41</v>
      </c>
      <c r="D14" s="121">
        <v>6299.41</v>
      </c>
      <c r="E14" s="121">
        <v>6299.41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9" t="s">
        <v>91</v>
      </c>
      <c r="B15" s="159" t="s">
        <v>90</v>
      </c>
      <c r="C15" s="121">
        <v>6299.41</v>
      </c>
      <c r="D15" s="121">
        <v>6299.41</v>
      </c>
      <c r="E15" s="121">
        <v>6299.41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7" t="s">
        <v>92</v>
      </c>
      <c r="B16" s="157" t="s">
        <v>93</v>
      </c>
      <c r="C16" s="121">
        <v>106672.82</v>
      </c>
      <c r="D16" s="121">
        <v>106672.82</v>
      </c>
      <c r="E16" s="121">
        <v>106672.82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8" t="s">
        <v>94</v>
      </c>
      <c r="B17" s="158" t="s">
        <v>17</v>
      </c>
      <c r="C17" s="121">
        <v>106672.82</v>
      </c>
      <c r="D17" s="121">
        <v>106672.82</v>
      </c>
      <c r="E17" s="121">
        <v>106672.82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9" t="s">
        <v>95</v>
      </c>
      <c r="B18" s="159" t="s">
        <v>96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9" t="s">
        <v>97</v>
      </c>
      <c r="B19" s="159" t="s">
        <v>98</v>
      </c>
      <c r="C19" s="121">
        <v>73500.34</v>
      </c>
      <c r="D19" s="121">
        <v>73500.34</v>
      </c>
      <c r="E19" s="121">
        <v>73500.34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9" t="s">
        <v>99</v>
      </c>
      <c r="B20" s="159" t="s">
        <v>100</v>
      </c>
      <c r="C20" s="121">
        <v>26200.94</v>
      </c>
      <c r="D20" s="121">
        <v>26200.94</v>
      </c>
      <c r="E20" s="121">
        <v>26200.94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9" t="s">
        <v>101</v>
      </c>
      <c r="B21" s="159" t="s">
        <v>102</v>
      </c>
      <c r="C21" s="121">
        <v>6971.54</v>
      </c>
      <c r="D21" s="121">
        <v>6971.54</v>
      </c>
      <c r="E21" s="121">
        <v>6971.54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7" t="s">
        <v>103</v>
      </c>
      <c r="B22" s="157" t="s">
        <v>104</v>
      </c>
      <c r="C22" s="121">
        <v>111646.08</v>
      </c>
      <c r="D22" s="121">
        <v>111646.08</v>
      </c>
      <c r="E22" s="121">
        <v>111646.08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8" t="s">
        <v>105</v>
      </c>
      <c r="B23" s="158" t="s">
        <v>106</v>
      </c>
      <c r="C23" s="121">
        <v>111646.08</v>
      </c>
      <c r="D23" s="121">
        <v>111646.08</v>
      </c>
      <c r="E23" s="121">
        <v>111646.08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9" t="s">
        <v>107</v>
      </c>
      <c r="B24" s="159" t="s">
        <v>108</v>
      </c>
      <c r="C24" s="121">
        <v>111646.08</v>
      </c>
      <c r="D24" s="121">
        <v>111646.08</v>
      </c>
      <c r="E24" s="121">
        <v>111646.08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30" customHeight="1" spans="1:15">
      <c r="A25" s="156" t="s">
        <v>31</v>
      </c>
      <c r="B25" s="156"/>
      <c r="C25" s="121">
        <v>1435863.75</v>
      </c>
      <c r="D25" s="121">
        <v>1435863.75</v>
      </c>
      <c r="E25" s="121">
        <v>1420863.75</v>
      </c>
      <c r="F25" s="121">
        <v>15000</v>
      </c>
      <c r="G25" s="121"/>
      <c r="H25" s="121"/>
      <c r="I25" s="121"/>
      <c r="J25" s="121"/>
      <c r="K25" s="121"/>
      <c r="L25" s="121"/>
      <c r="M25" s="121"/>
      <c r="N25" s="121"/>
      <c r="O25" s="121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33" sqref="D3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78" t="s">
        <v>109</v>
      </c>
    </row>
    <row r="2" ht="30.75" customHeight="1" spans="1:4">
      <c r="A2" s="146" t="str">
        <f>"2025"&amp;"年部门财政拨款收支预算总表"</f>
        <v>2025年部门财政拨款收支预算总表</v>
      </c>
      <c r="B2" s="146"/>
      <c r="C2" s="146"/>
      <c r="D2" s="146"/>
    </row>
    <row r="3" ht="18.75" customHeight="1" spans="1:4">
      <c r="A3" s="30" t="str">
        <f>"单位名称："&amp;"德宏州民族艺术研究所"</f>
        <v>单位名称：德宏州民族艺术研究所</v>
      </c>
      <c r="B3" s="147"/>
      <c r="C3" s="147"/>
      <c r="D3" s="79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67" t="s">
        <v>112</v>
      </c>
      <c r="B5" s="11" t="s">
        <v>5</v>
      </c>
      <c r="C5" s="67" t="s">
        <v>113</v>
      </c>
      <c r="D5" s="11" t="s">
        <v>5</v>
      </c>
    </row>
    <row r="6" ht="17.25" customHeight="1" spans="1:4">
      <c r="A6" s="68"/>
      <c r="B6" s="18"/>
      <c r="C6" s="68"/>
      <c r="D6" s="18"/>
    </row>
    <row r="7" ht="19.5" customHeight="1" spans="1:4">
      <c r="A7" s="75" t="s">
        <v>114</v>
      </c>
      <c r="B7" s="23">
        <v>1435863.75</v>
      </c>
      <c r="C7" s="75" t="s">
        <v>115</v>
      </c>
      <c r="D7" s="23">
        <v>1435863.75</v>
      </c>
    </row>
    <row r="8" ht="19.5" customHeight="1" spans="1:4">
      <c r="A8" s="75" t="s">
        <v>116</v>
      </c>
      <c r="B8" s="23">
        <v>1435863.75</v>
      </c>
      <c r="C8" s="148" t="s">
        <v>117</v>
      </c>
      <c r="D8" s="23"/>
    </row>
    <row r="9" ht="19.5" customHeight="1" spans="1:4">
      <c r="A9" s="149" t="s">
        <v>118</v>
      </c>
      <c r="B9" s="23"/>
      <c r="C9" s="148" t="s">
        <v>119</v>
      </c>
      <c r="D9" s="23"/>
    </row>
    <row r="10" ht="19.5" customHeight="1" spans="1:4">
      <c r="A10" s="149" t="s">
        <v>120</v>
      </c>
      <c r="B10" s="23"/>
      <c r="C10" s="148" t="s">
        <v>121</v>
      </c>
      <c r="D10" s="23"/>
    </row>
    <row r="11" ht="19.5" customHeight="1" spans="1:4">
      <c r="A11" s="149" t="s">
        <v>122</v>
      </c>
      <c r="B11" s="23"/>
      <c r="C11" s="148" t="s">
        <v>123</v>
      </c>
      <c r="D11" s="23"/>
    </row>
    <row r="12" ht="19.5" customHeight="1" spans="1:4">
      <c r="A12" s="149" t="s">
        <v>116</v>
      </c>
      <c r="B12" s="23"/>
      <c r="C12" s="148" t="s">
        <v>124</v>
      </c>
      <c r="D12" s="23"/>
    </row>
    <row r="13" ht="19.5" customHeight="1" spans="1:4">
      <c r="A13" s="149" t="s">
        <v>118</v>
      </c>
      <c r="B13" s="23"/>
      <c r="C13" s="148" t="s">
        <v>125</v>
      </c>
      <c r="D13" s="23"/>
    </row>
    <row r="14" ht="19.5" customHeight="1" spans="1:4">
      <c r="A14" s="149" t="s">
        <v>120</v>
      </c>
      <c r="B14" s="23"/>
      <c r="C14" s="148" t="s">
        <v>126</v>
      </c>
      <c r="D14" s="23">
        <v>1058384</v>
      </c>
    </row>
    <row r="15" ht="19.5" customHeight="1" spans="1:4">
      <c r="A15" s="150"/>
      <c r="B15" s="23"/>
      <c r="C15" s="148" t="s">
        <v>127</v>
      </c>
      <c r="D15" s="23">
        <v>159160.85</v>
      </c>
    </row>
    <row r="16" ht="19.5" customHeight="1" spans="1:4">
      <c r="A16" s="150"/>
      <c r="B16" s="23"/>
      <c r="C16" s="148" t="s">
        <v>128</v>
      </c>
      <c r="D16" s="23">
        <v>106672.82</v>
      </c>
    </row>
    <row r="17" ht="19.5" customHeight="1" spans="1:4">
      <c r="A17" s="150"/>
      <c r="B17" s="23" t="s">
        <v>17</v>
      </c>
      <c r="C17" s="148" t="s">
        <v>129</v>
      </c>
      <c r="D17" s="23"/>
    </row>
    <row r="18" ht="19.5" customHeight="1" spans="1:4">
      <c r="A18" s="150"/>
      <c r="B18" s="23"/>
      <c r="C18" s="148" t="s">
        <v>130</v>
      </c>
      <c r="D18" s="23"/>
    </row>
    <row r="19" ht="19.5" customHeight="1" spans="1:4">
      <c r="A19" s="150"/>
      <c r="B19" s="23"/>
      <c r="C19" s="148" t="s">
        <v>131</v>
      </c>
      <c r="D19" s="23"/>
    </row>
    <row r="20" ht="19.5" customHeight="1" spans="1:4">
      <c r="A20" s="75"/>
      <c r="B20" s="23"/>
      <c r="C20" s="148" t="s">
        <v>132</v>
      </c>
      <c r="D20" s="23"/>
    </row>
    <row r="21" ht="19.5" customHeight="1" spans="1:4">
      <c r="A21" s="75"/>
      <c r="B21" s="23"/>
      <c r="C21" s="75" t="s">
        <v>133</v>
      </c>
      <c r="D21" s="23"/>
    </row>
    <row r="22" ht="19.5" customHeight="1" spans="1:4">
      <c r="A22" s="75"/>
      <c r="B22" s="23"/>
      <c r="C22" s="75" t="s">
        <v>134</v>
      </c>
      <c r="D22" s="23"/>
    </row>
    <row r="23" ht="19.5" customHeight="1" spans="1:4">
      <c r="A23" s="75"/>
      <c r="B23" s="23"/>
      <c r="C23" s="75" t="s">
        <v>135</v>
      </c>
      <c r="D23" s="23"/>
    </row>
    <row r="24" ht="19.5" customHeight="1" spans="1:4">
      <c r="A24" s="75"/>
      <c r="B24" s="23"/>
      <c r="C24" s="75" t="s">
        <v>136</v>
      </c>
      <c r="D24" s="23"/>
    </row>
    <row r="25" ht="19.5" customHeight="1" spans="1:4">
      <c r="A25" s="75"/>
      <c r="B25" s="23"/>
      <c r="C25" s="75" t="s">
        <v>137</v>
      </c>
      <c r="D25" s="23"/>
    </row>
    <row r="26" ht="19.5" customHeight="1" spans="1:4">
      <c r="A26" s="148"/>
      <c r="B26" s="23"/>
      <c r="C26" s="75" t="s">
        <v>138</v>
      </c>
      <c r="D26" s="23">
        <v>111646.08</v>
      </c>
    </row>
    <row r="27" ht="19.5" customHeight="1" spans="1:4">
      <c r="A27" s="75"/>
      <c r="B27" s="23"/>
      <c r="C27" s="75" t="s">
        <v>139</v>
      </c>
      <c r="D27" s="23"/>
    </row>
    <row r="28" customHeight="1" spans="1:4">
      <c r="A28" s="75"/>
      <c r="B28" s="23"/>
      <c r="C28" s="149" t="s">
        <v>140</v>
      </c>
      <c r="D28" s="23"/>
    </row>
    <row r="29" ht="19.5" customHeight="1" spans="1:4">
      <c r="A29" s="75"/>
      <c r="B29" s="23"/>
      <c r="C29" s="75" t="s">
        <v>141</v>
      </c>
      <c r="D29" s="23"/>
    </row>
    <row r="30" ht="19.5" customHeight="1" spans="1:4">
      <c r="A30" s="148"/>
      <c r="B30" s="23"/>
      <c r="C30" s="75" t="s">
        <v>142</v>
      </c>
      <c r="D30" s="23"/>
    </row>
    <row r="31" ht="18" customHeight="1" spans="1:4">
      <c r="A31" s="148"/>
      <c r="B31" s="23"/>
      <c r="C31" s="75" t="s">
        <v>143</v>
      </c>
      <c r="D31" s="23"/>
    </row>
    <row r="32" ht="18" customHeight="1" spans="1:4">
      <c r="A32" s="148"/>
      <c r="B32" s="23"/>
      <c r="C32" s="149" t="s">
        <v>144</v>
      </c>
      <c r="D32" s="23"/>
    </row>
    <row r="33" ht="18" customHeight="1" spans="1:4">
      <c r="A33" s="148"/>
      <c r="B33" s="23"/>
      <c r="C33" s="149" t="s">
        <v>145</v>
      </c>
      <c r="D33" s="23"/>
    </row>
    <row r="34" ht="19.5" customHeight="1" spans="1:4">
      <c r="A34" s="148"/>
      <c r="B34" s="151"/>
      <c r="C34" s="75" t="s">
        <v>146</v>
      </c>
      <c r="D34" s="151"/>
    </row>
    <row r="35" ht="19.5" customHeight="1" spans="1:4">
      <c r="A35" s="148"/>
      <c r="B35" s="23"/>
      <c r="C35" s="75" t="s">
        <v>147</v>
      </c>
      <c r="D35" s="23"/>
    </row>
    <row r="36" ht="19.5" customHeight="1" spans="1:4">
      <c r="A36" s="152" t="s">
        <v>25</v>
      </c>
      <c r="B36" s="23">
        <v>1435863.75</v>
      </c>
      <c r="C36" s="152" t="s">
        <v>26</v>
      </c>
      <c r="D36" s="23">
        <v>1435863.75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E9" sqref="E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148</v>
      </c>
    </row>
    <row r="2" ht="33" customHeight="1" spans="1:7">
      <c r="A2" s="139" t="str">
        <f>"2025"&amp;"年一般公共预算支出预算表（按功能科目分类）"</f>
        <v>2025年一般公共预算支出预算表（按功能科目分类）</v>
      </c>
      <c r="B2" s="139"/>
      <c r="C2" s="139"/>
      <c r="D2" s="139"/>
      <c r="E2" s="139"/>
      <c r="F2" s="139"/>
      <c r="G2" s="139"/>
    </row>
    <row r="3" ht="18.75" customHeight="1" spans="1:7">
      <c r="A3" s="140" t="str">
        <f>"单位名称："&amp;"德宏州民族艺术研究所"</f>
        <v>单位名称：德宏州民族艺术研究所</v>
      </c>
      <c r="B3" s="140"/>
      <c r="C3" s="110"/>
      <c r="D3" s="110"/>
      <c r="E3" s="110"/>
      <c r="F3" s="110"/>
      <c r="G3" s="114" t="s">
        <v>1</v>
      </c>
    </row>
    <row r="4" ht="18.75" customHeight="1" spans="1:7">
      <c r="A4" s="141" t="s">
        <v>149</v>
      </c>
      <c r="B4" s="141"/>
      <c r="C4" s="141" t="s">
        <v>31</v>
      </c>
      <c r="D4" s="141" t="s">
        <v>53</v>
      </c>
      <c r="E4" s="141"/>
      <c r="F4" s="141"/>
      <c r="G4" s="141" t="s">
        <v>54</v>
      </c>
    </row>
    <row r="5" ht="18.75" customHeight="1" spans="1:7">
      <c r="A5" s="141" t="s">
        <v>49</v>
      </c>
      <c r="B5" s="141" t="s">
        <v>50</v>
      </c>
      <c r="C5" s="141"/>
      <c r="D5" s="141" t="s">
        <v>34</v>
      </c>
      <c r="E5" s="141" t="s">
        <v>150</v>
      </c>
      <c r="F5" s="141" t="s">
        <v>151</v>
      </c>
      <c r="G5" s="141"/>
    </row>
    <row r="6" ht="18.75" customHeight="1" spans="1:7">
      <c r="A6" s="141" t="s">
        <v>60</v>
      </c>
      <c r="B6" s="141" t="s">
        <v>61</v>
      </c>
      <c r="C6" s="141" t="s">
        <v>62</v>
      </c>
      <c r="D6" s="141" t="s">
        <v>63</v>
      </c>
      <c r="E6" s="141" t="s">
        <v>64</v>
      </c>
      <c r="F6" s="141" t="s">
        <v>65</v>
      </c>
      <c r="G6" s="141" t="s">
        <v>66</v>
      </c>
    </row>
    <row r="7" ht="18.75" customHeight="1" spans="1:7">
      <c r="A7" s="142" t="s">
        <v>75</v>
      </c>
      <c r="B7" s="142" t="s">
        <v>76</v>
      </c>
      <c r="C7" s="143">
        <v>1058384</v>
      </c>
      <c r="D7" s="143">
        <v>1043384</v>
      </c>
      <c r="E7" s="143">
        <v>1002384</v>
      </c>
      <c r="F7" s="143">
        <v>41000</v>
      </c>
      <c r="G7" s="143">
        <v>15000</v>
      </c>
    </row>
    <row r="8" ht="18.75" customHeight="1" outlineLevel="1" spans="1:7">
      <c r="A8" s="144" t="s">
        <v>77</v>
      </c>
      <c r="B8" s="144" t="s">
        <v>78</v>
      </c>
      <c r="C8" s="143">
        <v>1058384</v>
      </c>
      <c r="D8" s="143">
        <v>1043384</v>
      </c>
      <c r="E8" s="143">
        <v>1002384</v>
      </c>
      <c r="F8" s="143">
        <v>41000</v>
      </c>
      <c r="G8" s="143">
        <v>15000</v>
      </c>
    </row>
    <row r="9" ht="18.75" customHeight="1" outlineLevel="2" spans="1:7">
      <c r="A9" s="145" t="s">
        <v>79</v>
      </c>
      <c r="B9" s="145" t="s">
        <v>80</v>
      </c>
      <c r="C9" s="143">
        <v>1058384</v>
      </c>
      <c r="D9" s="143">
        <v>1043384</v>
      </c>
      <c r="E9" s="143">
        <v>1002384</v>
      </c>
      <c r="F9" s="143">
        <v>41000</v>
      </c>
      <c r="G9" s="143">
        <v>15000</v>
      </c>
    </row>
    <row r="10" ht="18.75" customHeight="1" spans="1:7">
      <c r="A10" s="142" t="s">
        <v>81</v>
      </c>
      <c r="B10" s="142" t="s">
        <v>82</v>
      </c>
      <c r="C10" s="143">
        <v>159160.85</v>
      </c>
      <c r="D10" s="143">
        <v>159160.85</v>
      </c>
      <c r="E10" s="143">
        <v>155160.85</v>
      </c>
      <c r="F10" s="143">
        <v>4000</v>
      </c>
      <c r="G10" s="143"/>
    </row>
    <row r="11" ht="18.75" customHeight="1" outlineLevel="1" spans="1:7">
      <c r="A11" s="144" t="s">
        <v>83</v>
      </c>
      <c r="B11" s="144" t="s">
        <v>84</v>
      </c>
      <c r="C11" s="143">
        <v>152861.44</v>
      </c>
      <c r="D11" s="143">
        <v>152861.44</v>
      </c>
      <c r="E11" s="143">
        <v>148861.44</v>
      </c>
      <c r="F11" s="143">
        <v>4000</v>
      </c>
      <c r="G11" s="143"/>
    </row>
    <row r="12" ht="18.75" customHeight="1" outlineLevel="2" spans="1:7">
      <c r="A12" s="145" t="s">
        <v>85</v>
      </c>
      <c r="B12" s="145" t="s">
        <v>86</v>
      </c>
      <c r="C12" s="143">
        <v>4000</v>
      </c>
      <c r="D12" s="143">
        <v>4000</v>
      </c>
      <c r="E12" s="143"/>
      <c r="F12" s="143">
        <v>4000</v>
      </c>
      <c r="G12" s="143"/>
    </row>
    <row r="13" ht="18.75" customHeight="1" outlineLevel="2" spans="1:7">
      <c r="A13" s="145" t="s">
        <v>87</v>
      </c>
      <c r="B13" s="145" t="s">
        <v>88</v>
      </c>
      <c r="C13" s="143">
        <v>148861.44</v>
      </c>
      <c r="D13" s="143">
        <v>148861.44</v>
      </c>
      <c r="E13" s="143">
        <v>148861.44</v>
      </c>
      <c r="F13" s="143"/>
      <c r="G13" s="143"/>
    </row>
    <row r="14" ht="18.75" customHeight="1" outlineLevel="1" spans="1:7">
      <c r="A14" s="144" t="s">
        <v>89</v>
      </c>
      <c r="B14" s="144" t="s">
        <v>90</v>
      </c>
      <c r="C14" s="143">
        <v>6299.41</v>
      </c>
      <c r="D14" s="143">
        <v>6299.41</v>
      </c>
      <c r="E14" s="143">
        <v>6299.41</v>
      </c>
      <c r="F14" s="143"/>
      <c r="G14" s="143"/>
    </row>
    <row r="15" ht="18.75" customHeight="1" outlineLevel="2" spans="1:7">
      <c r="A15" s="145" t="s">
        <v>91</v>
      </c>
      <c r="B15" s="145" t="s">
        <v>90</v>
      </c>
      <c r="C15" s="143">
        <v>6299.41</v>
      </c>
      <c r="D15" s="143">
        <v>6299.41</v>
      </c>
      <c r="E15" s="143">
        <v>6299.41</v>
      </c>
      <c r="F15" s="143"/>
      <c r="G15" s="143"/>
    </row>
    <row r="16" ht="18.75" customHeight="1" spans="1:7">
      <c r="A16" s="142" t="s">
        <v>92</v>
      </c>
      <c r="B16" s="142" t="s">
        <v>93</v>
      </c>
      <c r="C16" s="143">
        <v>106672.82</v>
      </c>
      <c r="D16" s="143">
        <v>106672.82</v>
      </c>
      <c r="E16" s="143">
        <v>106672.82</v>
      </c>
      <c r="F16" s="143"/>
      <c r="G16" s="143"/>
    </row>
    <row r="17" ht="18.75" customHeight="1" outlineLevel="1" spans="1:7">
      <c r="A17" s="144" t="s">
        <v>94</v>
      </c>
      <c r="B17" s="144" t="s">
        <v>17</v>
      </c>
      <c r="C17" s="143">
        <v>106672.82</v>
      </c>
      <c r="D17" s="143">
        <v>106672.82</v>
      </c>
      <c r="E17" s="143">
        <v>106672.82</v>
      </c>
      <c r="F17" s="143"/>
      <c r="G17" s="143"/>
    </row>
    <row r="18" ht="18.75" customHeight="1" outlineLevel="2" spans="1:7">
      <c r="A18" s="145" t="s">
        <v>97</v>
      </c>
      <c r="B18" s="145" t="s">
        <v>98</v>
      </c>
      <c r="C18" s="143">
        <v>73500.34</v>
      </c>
      <c r="D18" s="143">
        <v>73500.34</v>
      </c>
      <c r="E18" s="143">
        <v>73500.34</v>
      </c>
      <c r="F18" s="143"/>
      <c r="G18" s="143"/>
    </row>
    <row r="19" ht="18.75" customHeight="1" outlineLevel="2" spans="1:7">
      <c r="A19" s="145" t="s">
        <v>99</v>
      </c>
      <c r="B19" s="145" t="s">
        <v>100</v>
      </c>
      <c r="C19" s="143">
        <v>26200.94</v>
      </c>
      <c r="D19" s="143">
        <v>26200.94</v>
      </c>
      <c r="E19" s="143">
        <v>26200.94</v>
      </c>
      <c r="F19" s="143"/>
      <c r="G19" s="143"/>
    </row>
    <row r="20" ht="18.75" customHeight="1" outlineLevel="2" spans="1:7">
      <c r="A20" s="145" t="s">
        <v>101</v>
      </c>
      <c r="B20" s="145" t="s">
        <v>102</v>
      </c>
      <c r="C20" s="143">
        <v>6971.54</v>
      </c>
      <c r="D20" s="143">
        <v>6971.54</v>
      </c>
      <c r="E20" s="143">
        <v>6971.54</v>
      </c>
      <c r="F20" s="143"/>
      <c r="G20" s="143"/>
    </row>
    <row r="21" ht="18.75" customHeight="1" spans="1:7">
      <c r="A21" s="142" t="s">
        <v>103</v>
      </c>
      <c r="B21" s="142" t="s">
        <v>104</v>
      </c>
      <c r="C21" s="143">
        <v>111646.08</v>
      </c>
      <c r="D21" s="143">
        <v>111646.08</v>
      </c>
      <c r="E21" s="143">
        <v>111646.08</v>
      </c>
      <c r="F21" s="143"/>
      <c r="G21" s="143"/>
    </row>
    <row r="22" ht="18.75" customHeight="1" outlineLevel="1" spans="1:7">
      <c r="A22" s="144" t="s">
        <v>105</v>
      </c>
      <c r="B22" s="144" t="s">
        <v>106</v>
      </c>
      <c r="C22" s="143">
        <v>111646.08</v>
      </c>
      <c r="D22" s="143">
        <v>111646.08</v>
      </c>
      <c r="E22" s="143">
        <v>111646.08</v>
      </c>
      <c r="F22" s="143"/>
      <c r="G22" s="143"/>
    </row>
    <row r="23" ht="18.75" customHeight="1" outlineLevel="2" spans="1:7">
      <c r="A23" s="145" t="s">
        <v>107</v>
      </c>
      <c r="B23" s="145" t="s">
        <v>108</v>
      </c>
      <c r="C23" s="143">
        <v>111646.08</v>
      </c>
      <c r="D23" s="143">
        <v>111646.08</v>
      </c>
      <c r="E23" s="143">
        <v>111646.08</v>
      </c>
      <c r="F23" s="143"/>
      <c r="G23" s="143"/>
    </row>
    <row r="24" ht="18.75" customHeight="1" spans="1:7">
      <c r="A24" s="141" t="s">
        <v>31</v>
      </c>
      <c r="B24" s="141"/>
      <c r="C24" s="143">
        <v>1435863.75</v>
      </c>
      <c r="D24" s="143">
        <v>1420863.75</v>
      </c>
      <c r="E24" s="143">
        <v>1375863.75</v>
      </c>
      <c r="F24" s="143">
        <v>45000</v>
      </c>
      <c r="G24" s="143">
        <v>15000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7"/>
  <sheetViews>
    <sheetView showZeros="0" workbookViewId="0">
      <selection activeCell="G38" sqref="G38"/>
    </sheetView>
  </sheetViews>
  <sheetFormatPr defaultColWidth="9.14285714285714" defaultRowHeight="14.25" customHeight="1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0"/>
      <c r="B1" s="130"/>
      <c r="C1" s="131"/>
      <c r="D1" s="1"/>
      <c r="E1" s="1"/>
      <c r="F1" s="132" t="s">
        <v>152</v>
      </c>
    </row>
    <row r="2" ht="33.75" customHeight="1" spans="1:6">
      <c r="A2" s="133" t="str">
        <f>"2025"&amp;"年一般公共预算“三公”经费支出预算表"</f>
        <v>2025年一般公共预算“三公”经费支出预算表</v>
      </c>
      <c r="B2" s="133"/>
      <c r="C2" s="133"/>
      <c r="D2" s="133"/>
      <c r="E2" s="133"/>
      <c r="F2" s="133"/>
    </row>
    <row r="3" ht="21.75" customHeight="1" spans="1:6">
      <c r="A3" s="134" t="str">
        <f>"单位名称："&amp;"德宏州民族艺术研究所"</f>
        <v>单位名称：德宏州民族艺术研究所</v>
      </c>
      <c r="B3" s="130"/>
      <c r="C3" s="131"/>
      <c r="D3" s="3"/>
      <c r="E3" s="1"/>
      <c r="F3" s="132" t="s">
        <v>28</v>
      </c>
    </row>
    <row r="4" ht="19.5" customHeight="1" spans="1:6">
      <c r="A4" s="11" t="s">
        <v>153</v>
      </c>
      <c r="B4" s="67" t="s">
        <v>154</v>
      </c>
      <c r="C4" s="12" t="s">
        <v>155</v>
      </c>
      <c r="D4" s="13"/>
      <c r="E4" s="14"/>
      <c r="F4" s="67" t="s">
        <v>156</v>
      </c>
    </row>
    <row r="5" ht="19.5" customHeight="1" spans="1:6">
      <c r="A5" s="18"/>
      <c r="B5" s="68"/>
      <c r="C5" s="34" t="s">
        <v>34</v>
      </c>
      <c r="D5" s="34" t="s">
        <v>157</v>
      </c>
      <c r="E5" s="34" t="s">
        <v>158</v>
      </c>
      <c r="F5" s="68"/>
    </row>
    <row r="6" ht="18.75" customHeight="1" spans="1:6">
      <c r="A6" s="135">
        <v>1</v>
      </c>
      <c r="B6" s="135">
        <v>2</v>
      </c>
      <c r="C6" s="136">
        <v>3</v>
      </c>
      <c r="D6" s="135">
        <v>4</v>
      </c>
      <c r="E6" s="135">
        <v>5</v>
      </c>
      <c r="F6" s="135">
        <v>6</v>
      </c>
    </row>
    <row r="7" ht="24.75" customHeight="1" spans="1:6">
      <c r="A7" s="137"/>
      <c r="B7" s="137"/>
      <c r="C7" s="138"/>
      <c r="D7" s="137"/>
      <c r="E7" s="137"/>
      <c r="F7" s="137"/>
    </row>
    <row r="8" customHeight="1" spans="1:1">
      <c r="A8" s="89" t="s">
        <v>159</v>
      </c>
    </row>
    <row r="17" customHeight="1" spans="2:2">
      <c r="B17" t="s">
        <v>17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topLeftCell="C1" workbookViewId="0">
      <selection activeCell="I12" sqref="I12"/>
    </sheetView>
  </sheetViews>
  <sheetFormatPr defaultColWidth="18" defaultRowHeight="15" customHeight="1"/>
  <cols>
    <col min="1" max="1" width="36.1428571428571" style="122" customWidth="1"/>
    <col min="2" max="2" width="20.4190476190476" style="122" customWidth="1"/>
    <col min="3" max="3" width="34.3333333333333" style="122" customWidth="1"/>
    <col min="4" max="4" width="18" style="122" customWidth="1"/>
    <col min="5" max="5" width="25.8666666666667" style="122" customWidth="1"/>
    <col min="6" max="6" width="29.4952380952381" style="122" customWidth="1"/>
    <col min="7" max="7" width="43.2952380952381" style="122" customWidth="1"/>
    <col min="8" max="8" width="31.2952380952381" style="122" customWidth="1"/>
    <col min="9" max="9" width="34.8761904761905" style="122" customWidth="1"/>
    <col min="10" max="11" width="18" style="122" customWidth="1"/>
    <col min="12" max="12" width="26.6952380952381" style="122" customWidth="1"/>
    <col min="13" max="16384" width="18" style="122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9" t="s">
        <v>160</v>
      </c>
      <c r="U1" s="129"/>
      <c r="V1" s="129"/>
      <c r="W1" s="129"/>
    </row>
    <row r="2" ht="45.75" customHeight="1" spans="1:23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"单位名称："&amp;"德宏州民族艺术研究所"</f>
        <v>单位名称：德宏州民族艺术研究所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9" t="s">
        <v>28</v>
      </c>
      <c r="U3" s="129"/>
      <c r="V3" s="129"/>
      <c r="W3" s="129"/>
    </row>
    <row r="4" ht="18.75" customHeight="1" spans="1:23">
      <c r="A4" s="125" t="s">
        <v>162</v>
      </c>
      <c r="B4" s="125" t="s">
        <v>163</v>
      </c>
      <c r="C4" s="125" t="s">
        <v>164</v>
      </c>
      <c r="D4" s="125" t="s">
        <v>165</v>
      </c>
      <c r="E4" s="125" t="s">
        <v>166</v>
      </c>
      <c r="F4" s="125" t="s">
        <v>167</v>
      </c>
      <c r="G4" s="125" t="s">
        <v>168</v>
      </c>
      <c r="H4" s="125" t="s">
        <v>169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170</v>
      </c>
      <c r="I5" s="125" t="s">
        <v>35</v>
      </c>
      <c r="J5" s="125" t="s">
        <v>171</v>
      </c>
      <c r="K5" s="125" t="s">
        <v>172</v>
      </c>
      <c r="L5" s="125" t="s">
        <v>173</v>
      </c>
      <c r="M5" s="125" t="s">
        <v>174</v>
      </c>
      <c r="N5" s="125" t="s">
        <v>175</v>
      </c>
      <c r="O5" s="125" t="s">
        <v>36</v>
      </c>
      <c r="P5" s="125" t="s">
        <v>37</v>
      </c>
      <c r="Q5" s="125" t="s">
        <v>38</v>
      </c>
      <c r="R5" s="125" t="s">
        <v>52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176</v>
      </c>
      <c r="J6" s="125" t="s">
        <v>171</v>
      </c>
      <c r="K6" s="125" t="s">
        <v>172</v>
      </c>
      <c r="L6" s="125" t="s">
        <v>173</v>
      </c>
      <c r="M6" s="125" t="s">
        <v>174</v>
      </c>
      <c r="N6" s="125" t="s">
        <v>35</v>
      </c>
      <c r="O6" s="125" t="s">
        <v>36</v>
      </c>
      <c r="P6" s="125" t="s">
        <v>37</v>
      </c>
      <c r="Q6" s="125"/>
      <c r="R6" s="125" t="s">
        <v>34</v>
      </c>
      <c r="S6" s="125" t="s">
        <v>41</v>
      </c>
      <c r="T6" s="125" t="s">
        <v>42</v>
      </c>
      <c r="U6" s="125" t="s">
        <v>43</v>
      </c>
      <c r="V6" s="125" t="s">
        <v>44</v>
      </c>
      <c r="W6" s="125" t="s">
        <v>45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34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60</v>
      </c>
      <c r="B8" s="125" t="s">
        <v>61</v>
      </c>
      <c r="C8" s="125" t="s">
        <v>62</v>
      </c>
      <c r="D8" s="125" t="s">
        <v>63</v>
      </c>
      <c r="E8" s="125" t="s">
        <v>64</v>
      </c>
      <c r="F8" s="125" t="s">
        <v>65</v>
      </c>
      <c r="G8" s="125" t="s">
        <v>66</v>
      </c>
      <c r="H8" s="125" t="s">
        <v>67</v>
      </c>
      <c r="I8" s="125" t="s">
        <v>68</v>
      </c>
      <c r="J8" s="125" t="s">
        <v>69</v>
      </c>
      <c r="K8" s="125" t="s">
        <v>70</v>
      </c>
      <c r="L8" s="125" t="s">
        <v>71</v>
      </c>
      <c r="M8" s="125" t="s">
        <v>72</v>
      </c>
      <c r="N8" s="125" t="s">
        <v>73</v>
      </c>
      <c r="O8" s="125" t="s">
        <v>74</v>
      </c>
      <c r="P8" s="125" t="s">
        <v>177</v>
      </c>
      <c r="Q8" s="125" t="s">
        <v>178</v>
      </c>
      <c r="R8" s="125" t="s">
        <v>179</v>
      </c>
      <c r="S8" s="125" t="s">
        <v>180</v>
      </c>
      <c r="T8" s="125" t="s">
        <v>181</v>
      </c>
      <c r="U8" s="125" t="s">
        <v>182</v>
      </c>
      <c r="V8" s="125" t="s">
        <v>183</v>
      </c>
      <c r="W8" s="125" t="s">
        <v>184</v>
      </c>
    </row>
    <row r="9" ht="53.25" customHeight="1" spans="1:23">
      <c r="A9" s="126" t="s">
        <v>47</v>
      </c>
      <c r="B9" s="126"/>
      <c r="C9" s="126"/>
      <c r="D9" s="126"/>
      <c r="E9" s="126"/>
      <c r="F9" s="126"/>
      <c r="G9" s="126"/>
      <c r="H9" s="127">
        <v>1420863.75</v>
      </c>
      <c r="I9" s="127">
        <v>1420863.75</v>
      </c>
      <c r="J9" s="127"/>
      <c r="K9" s="127"/>
      <c r="L9" s="127">
        <v>1420863.75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ht="53.25" customHeight="1" outlineLevel="1" spans="1:23">
      <c r="A10" s="126" t="s">
        <v>47</v>
      </c>
      <c r="B10" s="126" t="s">
        <v>185</v>
      </c>
      <c r="C10" s="126" t="s">
        <v>186</v>
      </c>
      <c r="D10" s="126" t="s">
        <v>79</v>
      </c>
      <c r="E10" s="126" t="s">
        <v>80</v>
      </c>
      <c r="F10" s="126" t="s">
        <v>187</v>
      </c>
      <c r="G10" s="126" t="s">
        <v>188</v>
      </c>
      <c r="H10" s="127">
        <v>437616</v>
      </c>
      <c r="I10" s="127">
        <v>437616</v>
      </c>
      <c r="J10" s="127"/>
      <c r="K10" s="127"/>
      <c r="L10" s="127">
        <v>437616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ht="53.25" customHeight="1" outlineLevel="1" spans="1:23">
      <c r="A11" s="126" t="s">
        <v>47</v>
      </c>
      <c r="B11" s="126" t="s">
        <v>185</v>
      </c>
      <c r="C11" s="126" t="s">
        <v>186</v>
      </c>
      <c r="D11" s="126" t="s">
        <v>79</v>
      </c>
      <c r="E11" s="126" t="s">
        <v>80</v>
      </c>
      <c r="F11" s="126" t="s">
        <v>189</v>
      </c>
      <c r="G11" s="126" t="s">
        <v>190</v>
      </c>
      <c r="H11" s="127">
        <v>41520</v>
      </c>
      <c r="I11" s="127">
        <v>41520</v>
      </c>
      <c r="J11" s="127"/>
      <c r="K11" s="127"/>
      <c r="L11" s="127">
        <v>41520</v>
      </c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ht="53.25" customHeight="1" outlineLevel="1" spans="1:23">
      <c r="A12" s="126" t="s">
        <v>47</v>
      </c>
      <c r="B12" s="126" t="s">
        <v>185</v>
      </c>
      <c r="C12" s="126" t="s">
        <v>186</v>
      </c>
      <c r="D12" s="126" t="s">
        <v>79</v>
      </c>
      <c r="E12" s="126" t="s">
        <v>80</v>
      </c>
      <c r="F12" s="126" t="s">
        <v>191</v>
      </c>
      <c r="G12" s="126" t="s">
        <v>192</v>
      </c>
      <c r="H12" s="127">
        <v>30468</v>
      </c>
      <c r="I12" s="127">
        <v>30468</v>
      </c>
      <c r="J12" s="127"/>
      <c r="K12" s="127"/>
      <c r="L12" s="127">
        <v>30468</v>
      </c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7"/>
    </row>
    <row r="13" ht="53.25" customHeight="1" outlineLevel="1" spans="1:23">
      <c r="A13" s="126" t="s">
        <v>47</v>
      </c>
      <c r="B13" s="126" t="s">
        <v>185</v>
      </c>
      <c r="C13" s="126" t="s">
        <v>186</v>
      </c>
      <c r="D13" s="126" t="s">
        <v>79</v>
      </c>
      <c r="E13" s="126" t="s">
        <v>80</v>
      </c>
      <c r="F13" s="126" t="s">
        <v>191</v>
      </c>
      <c r="G13" s="126" t="s">
        <v>192</v>
      </c>
      <c r="H13" s="127">
        <v>182580</v>
      </c>
      <c r="I13" s="127">
        <v>182580</v>
      </c>
      <c r="J13" s="127"/>
      <c r="K13" s="127"/>
      <c r="L13" s="127">
        <v>182580</v>
      </c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ht="53.25" customHeight="1" outlineLevel="1" spans="1:23">
      <c r="A14" s="126" t="s">
        <v>47</v>
      </c>
      <c r="B14" s="126" t="s">
        <v>193</v>
      </c>
      <c r="C14" s="126" t="s">
        <v>194</v>
      </c>
      <c r="D14" s="126" t="s">
        <v>79</v>
      </c>
      <c r="E14" s="126" t="s">
        <v>80</v>
      </c>
      <c r="F14" s="126" t="s">
        <v>191</v>
      </c>
      <c r="G14" s="126" t="s">
        <v>192</v>
      </c>
      <c r="H14" s="127">
        <v>96000</v>
      </c>
      <c r="I14" s="127">
        <v>96000</v>
      </c>
      <c r="J14" s="127"/>
      <c r="K14" s="127"/>
      <c r="L14" s="127">
        <v>96000</v>
      </c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7"/>
    </row>
    <row r="15" ht="53.25" customHeight="1" outlineLevel="1" spans="1:23">
      <c r="A15" s="126" t="s">
        <v>47</v>
      </c>
      <c r="B15" s="126" t="s">
        <v>185</v>
      </c>
      <c r="C15" s="126" t="s">
        <v>186</v>
      </c>
      <c r="D15" s="126" t="s">
        <v>79</v>
      </c>
      <c r="E15" s="126" t="s">
        <v>80</v>
      </c>
      <c r="F15" s="126" t="s">
        <v>191</v>
      </c>
      <c r="G15" s="126" t="s">
        <v>192</v>
      </c>
      <c r="H15" s="127">
        <v>107820</v>
      </c>
      <c r="I15" s="127">
        <v>107820</v>
      </c>
      <c r="J15" s="127"/>
      <c r="K15" s="127"/>
      <c r="L15" s="127">
        <v>107820</v>
      </c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ht="53.25" customHeight="1" outlineLevel="1" spans="1:23">
      <c r="A16" s="126" t="s">
        <v>47</v>
      </c>
      <c r="B16" s="126" t="s">
        <v>185</v>
      </c>
      <c r="C16" s="126" t="s">
        <v>186</v>
      </c>
      <c r="D16" s="126" t="s">
        <v>79</v>
      </c>
      <c r="E16" s="126" t="s">
        <v>80</v>
      </c>
      <c r="F16" s="126" t="s">
        <v>191</v>
      </c>
      <c r="G16" s="126" t="s">
        <v>192</v>
      </c>
      <c r="H16" s="127">
        <v>106380</v>
      </c>
      <c r="I16" s="127">
        <v>106380</v>
      </c>
      <c r="J16" s="127"/>
      <c r="K16" s="127"/>
      <c r="L16" s="127">
        <v>106380</v>
      </c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7"/>
    </row>
    <row r="17" ht="53.25" customHeight="1" outlineLevel="1" spans="1:23">
      <c r="A17" s="126" t="s">
        <v>47</v>
      </c>
      <c r="B17" s="126" t="s">
        <v>17</v>
      </c>
      <c r="C17" s="126" t="s">
        <v>195</v>
      </c>
      <c r="D17" s="126" t="s">
        <v>87</v>
      </c>
      <c r="E17" s="126" t="s">
        <v>88</v>
      </c>
      <c r="F17" s="126" t="s">
        <v>196</v>
      </c>
      <c r="G17" s="126" t="s">
        <v>197</v>
      </c>
      <c r="H17" s="127"/>
      <c r="I17" s="127"/>
      <c r="J17" s="127"/>
      <c r="K17" s="127"/>
      <c r="L17" s="127"/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  <row r="18" ht="53.25" customHeight="1" outlineLevel="1" spans="1:23">
      <c r="A18" s="126" t="s">
        <v>47</v>
      </c>
      <c r="B18" s="126" t="s">
        <v>198</v>
      </c>
      <c r="C18" s="126" t="s">
        <v>195</v>
      </c>
      <c r="D18" s="126" t="s">
        <v>87</v>
      </c>
      <c r="E18" s="126" t="s">
        <v>88</v>
      </c>
      <c r="F18" s="126" t="s">
        <v>196</v>
      </c>
      <c r="G18" s="126" t="s">
        <v>197</v>
      </c>
      <c r="H18" s="127">
        <v>148861.44</v>
      </c>
      <c r="I18" s="127">
        <v>148861.44</v>
      </c>
      <c r="J18" s="127"/>
      <c r="K18" s="127"/>
      <c r="L18" s="127">
        <v>148861.44</v>
      </c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7"/>
    </row>
    <row r="19" ht="53.25" customHeight="1" outlineLevel="1" spans="1:23">
      <c r="A19" s="126" t="s">
        <v>47</v>
      </c>
      <c r="B19" s="126" t="s">
        <v>198</v>
      </c>
      <c r="C19" s="126" t="s">
        <v>195</v>
      </c>
      <c r="D19" s="126" t="s">
        <v>95</v>
      </c>
      <c r="E19" s="126" t="s">
        <v>96</v>
      </c>
      <c r="F19" s="126" t="s">
        <v>199</v>
      </c>
      <c r="G19" s="126" t="s">
        <v>200</v>
      </c>
      <c r="H19" s="127"/>
      <c r="I19" s="127"/>
      <c r="J19" s="127"/>
      <c r="K19" s="127"/>
      <c r="L19" s="127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ht="53.25" customHeight="1" outlineLevel="1" spans="1:23">
      <c r="A20" s="126" t="s">
        <v>47</v>
      </c>
      <c r="B20" s="126" t="s">
        <v>198</v>
      </c>
      <c r="C20" s="126" t="s">
        <v>195</v>
      </c>
      <c r="D20" s="126" t="s">
        <v>97</v>
      </c>
      <c r="E20" s="126" t="s">
        <v>98</v>
      </c>
      <c r="F20" s="126" t="s">
        <v>199</v>
      </c>
      <c r="G20" s="126" t="s">
        <v>200</v>
      </c>
      <c r="H20" s="127">
        <v>69778.8</v>
      </c>
      <c r="I20" s="127">
        <v>69778.8</v>
      </c>
      <c r="J20" s="127"/>
      <c r="K20" s="127"/>
      <c r="L20" s="127">
        <v>69778.8</v>
      </c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ht="53.25" customHeight="1" outlineLevel="1" spans="1:23">
      <c r="A21" s="126" t="s">
        <v>47</v>
      </c>
      <c r="B21" s="126" t="s">
        <v>198</v>
      </c>
      <c r="C21" s="126" t="s">
        <v>195</v>
      </c>
      <c r="D21" s="126" t="s">
        <v>97</v>
      </c>
      <c r="E21" s="126" t="s">
        <v>98</v>
      </c>
      <c r="F21" s="126" t="s">
        <v>199</v>
      </c>
      <c r="G21" s="126" t="s">
        <v>200</v>
      </c>
      <c r="H21" s="127">
        <v>3721.54</v>
      </c>
      <c r="I21" s="127">
        <v>3721.54</v>
      </c>
      <c r="J21" s="127"/>
      <c r="K21" s="127"/>
      <c r="L21" s="127">
        <v>3721.54</v>
      </c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ht="53.25" customHeight="1" outlineLevel="1" spans="1:23">
      <c r="A22" s="126" t="s">
        <v>47</v>
      </c>
      <c r="B22" s="126" t="s">
        <v>198</v>
      </c>
      <c r="C22" s="126" t="s">
        <v>195</v>
      </c>
      <c r="D22" s="126" t="s">
        <v>95</v>
      </c>
      <c r="E22" s="126" t="s">
        <v>96</v>
      </c>
      <c r="F22" s="126" t="s">
        <v>199</v>
      </c>
      <c r="G22" s="126" t="s">
        <v>200</v>
      </c>
      <c r="H22" s="127"/>
      <c r="I22" s="127"/>
      <c r="J22" s="127"/>
      <c r="K22" s="127"/>
      <c r="L22" s="127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ht="53.25" customHeight="1" outlineLevel="1" spans="1:23">
      <c r="A23" s="126" t="s">
        <v>47</v>
      </c>
      <c r="B23" s="126" t="s">
        <v>201</v>
      </c>
      <c r="C23" s="126" t="s">
        <v>202</v>
      </c>
      <c r="D23" s="126" t="s">
        <v>99</v>
      </c>
      <c r="E23" s="126" t="s">
        <v>100</v>
      </c>
      <c r="F23" s="126" t="s">
        <v>203</v>
      </c>
      <c r="G23" s="126" t="s">
        <v>204</v>
      </c>
      <c r="H23" s="127">
        <v>7593.26</v>
      </c>
      <c r="I23" s="127">
        <v>7593.26</v>
      </c>
      <c r="J23" s="127"/>
      <c r="K23" s="127"/>
      <c r="L23" s="127">
        <v>7593.26</v>
      </c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ht="53.25" customHeight="1" outlineLevel="1" spans="1:23">
      <c r="A24" s="126" t="s">
        <v>47</v>
      </c>
      <c r="B24" s="126" t="s">
        <v>198</v>
      </c>
      <c r="C24" s="126" t="s">
        <v>195</v>
      </c>
      <c r="D24" s="126" t="s">
        <v>99</v>
      </c>
      <c r="E24" s="126" t="s">
        <v>100</v>
      </c>
      <c r="F24" s="126" t="s">
        <v>203</v>
      </c>
      <c r="G24" s="126" t="s">
        <v>204</v>
      </c>
      <c r="H24" s="127"/>
      <c r="I24" s="127"/>
      <c r="J24" s="127"/>
      <c r="K24" s="127"/>
      <c r="L24" s="127"/>
      <c r="M24" s="126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ht="53.25" customHeight="1" outlineLevel="1" spans="1:23">
      <c r="A25" s="126" t="s">
        <v>47</v>
      </c>
      <c r="B25" s="126" t="s">
        <v>198</v>
      </c>
      <c r="C25" s="126" t="s">
        <v>195</v>
      </c>
      <c r="D25" s="126" t="s">
        <v>99</v>
      </c>
      <c r="E25" s="126" t="s">
        <v>100</v>
      </c>
      <c r="F25" s="126" t="s">
        <v>203</v>
      </c>
      <c r="G25" s="126" t="s">
        <v>204</v>
      </c>
      <c r="H25" s="127">
        <v>18607.68</v>
      </c>
      <c r="I25" s="127">
        <v>18607.68</v>
      </c>
      <c r="J25" s="127"/>
      <c r="K25" s="127"/>
      <c r="L25" s="127">
        <v>18607.68</v>
      </c>
      <c r="M25" s="126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ht="53.25" customHeight="1" outlineLevel="1" spans="1:23">
      <c r="A26" s="126" t="s">
        <v>47</v>
      </c>
      <c r="B26" s="126" t="s">
        <v>198</v>
      </c>
      <c r="C26" s="126" t="s">
        <v>195</v>
      </c>
      <c r="D26" s="126" t="s">
        <v>101</v>
      </c>
      <c r="E26" s="126" t="s">
        <v>102</v>
      </c>
      <c r="F26" s="126" t="s">
        <v>205</v>
      </c>
      <c r="G26" s="126" t="s">
        <v>206</v>
      </c>
      <c r="H26" s="127">
        <v>3250</v>
      </c>
      <c r="I26" s="127">
        <v>3250</v>
      </c>
      <c r="J26" s="127"/>
      <c r="K26" s="127"/>
      <c r="L26" s="127">
        <v>3250</v>
      </c>
      <c r="M26" s="126"/>
      <c r="N26" s="127"/>
      <c r="O26" s="127"/>
      <c r="P26" s="127"/>
      <c r="Q26" s="127"/>
      <c r="R26" s="127"/>
      <c r="S26" s="127"/>
      <c r="T26" s="127"/>
      <c r="U26" s="127"/>
      <c r="V26" s="127"/>
      <c r="W26" s="127"/>
    </row>
    <row r="27" ht="53.25" customHeight="1" outlineLevel="1" spans="1:23">
      <c r="A27" s="126" t="s">
        <v>47</v>
      </c>
      <c r="B27" s="126" t="s">
        <v>198</v>
      </c>
      <c r="C27" s="126" t="s">
        <v>195</v>
      </c>
      <c r="D27" s="126" t="s">
        <v>101</v>
      </c>
      <c r="E27" s="126" t="s">
        <v>102</v>
      </c>
      <c r="F27" s="126" t="s">
        <v>205</v>
      </c>
      <c r="G27" s="126" t="s">
        <v>206</v>
      </c>
      <c r="H27" s="127">
        <v>3721.54</v>
      </c>
      <c r="I27" s="127">
        <v>3721.54</v>
      </c>
      <c r="J27" s="127"/>
      <c r="K27" s="127"/>
      <c r="L27" s="127">
        <v>3721.54</v>
      </c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</row>
    <row r="28" ht="53.25" customHeight="1" outlineLevel="1" spans="1:23">
      <c r="A28" s="126" t="s">
        <v>47</v>
      </c>
      <c r="B28" s="126" t="s">
        <v>198</v>
      </c>
      <c r="C28" s="126" t="s">
        <v>195</v>
      </c>
      <c r="D28" s="126" t="s">
        <v>91</v>
      </c>
      <c r="E28" s="126" t="s">
        <v>90</v>
      </c>
      <c r="F28" s="126" t="s">
        <v>205</v>
      </c>
      <c r="G28" s="126" t="s">
        <v>206</v>
      </c>
      <c r="H28" s="127">
        <v>6299.41</v>
      </c>
      <c r="I28" s="127">
        <v>6299.41</v>
      </c>
      <c r="J28" s="127"/>
      <c r="K28" s="127"/>
      <c r="L28" s="127">
        <v>6299.41</v>
      </c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7"/>
    </row>
    <row r="29" ht="53.25" customHeight="1" outlineLevel="1" spans="1:23">
      <c r="A29" s="126" t="s">
        <v>47</v>
      </c>
      <c r="B29" s="126" t="s">
        <v>198</v>
      </c>
      <c r="C29" s="126" t="s">
        <v>195</v>
      </c>
      <c r="D29" s="126" t="s">
        <v>101</v>
      </c>
      <c r="E29" s="126" t="s">
        <v>102</v>
      </c>
      <c r="F29" s="126" t="s">
        <v>205</v>
      </c>
      <c r="G29" s="126" t="s">
        <v>206</v>
      </c>
      <c r="H29" s="127"/>
      <c r="I29" s="127"/>
      <c r="J29" s="127"/>
      <c r="K29" s="127"/>
      <c r="L29" s="127"/>
      <c r="M29" s="126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ht="53.25" customHeight="1" outlineLevel="1" spans="1:23">
      <c r="A30" s="126" t="s">
        <v>47</v>
      </c>
      <c r="B30" s="126" t="s">
        <v>198</v>
      </c>
      <c r="C30" s="126" t="s">
        <v>195</v>
      </c>
      <c r="D30" s="126" t="s">
        <v>91</v>
      </c>
      <c r="E30" s="126" t="s">
        <v>90</v>
      </c>
      <c r="F30" s="126" t="s">
        <v>205</v>
      </c>
      <c r="G30" s="126" t="s">
        <v>206</v>
      </c>
      <c r="H30" s="127"/>
      <c r="I30" s="127"/>
      <c r="J30" s="127"/>
      <c r="K30" s="127"/>
      <c r="L30" s="127"/>
      <c r="M30" s="126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ht="53.25" customHeight="1" outlineLevel="1" spans="1:23">
      <c r="A31" s="126" t="s">
        <v>47</v>
      </c>
      <c r="B31" s="126" t="s">
        <v>198</v>
      </c>
      <c r="C31" s="126" t="s">
        <v>195</v>
      </c>
      <c r="D31" s="126" t="s">
        <v>101</v>
      </c>
      <c r="E31" s="126" t="s">
        <v>102</v>
      </c>
      <c r="F31" s="126" t="s">
        <v>205</v>
      </c>
      <c r="G31" s="126" t="s">
        <v>206</v>
      </c>
      <c r="H31" s="127"/>
      <c r="I31" s="127"/>
      <c r="J31" s="127"/>
      <c r="K31" s="127"/>
      <c r="L31" s="127"/>
      <c r="M31" s="126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ht="53.25" customHeight="1" outlineLevel="1" spans="1:23">
      <c r="A32" s="126" t="s">
        <v>47</v>
      </c>
      <c r="B32" s="126" t="s">
        <v>207</v>
      </c>
      <c r="C32" s="126" t="s">
        <v>108</v>
      </c>
      <c r="D32" s="126" t="s">
        <v>107</v>
      </c>
      <c r="E32" s="126" t="s">
        <v>108</v>
      </c>
      <c r="F32" s="126" t="s">
        <v>208</v>
      </c>
      <c r="G32" s="126" t="s">
        <v>108</v>
      </c>
      <c r="H32" s="127">
        <v>111646.08</v>
      </c>
      <c r="I32" s="127">
        <v>111646.08</v>
      </c>
      <c r="J32" s="127"/>
      <c r="K32" s="127"/>
      <c r="L32" s="127">
        <v>111646.08</v>
      </c>
      <c r="M32" s="126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ht="53.25" customHeight="1" outlineLevel="1" spans="1:23">
      <c r="A33" s="126" t="s">
        <v>47</v>
      </c>
      <c r="B33" s="126" t="s">
        <v>209</v>
      </c>
      <c r="C33" s="126" t="s">
        <v>210</v>
      </c>
      <c r="D33" s="126" t="s">
        <v>79</v>
      </c>
      <c r="E33" s="126" t="s">
        <v>80</v>
      </c>
      <c r="F33" s="126" t="s">
        <v>211</v>
      </c>
      <c r="G33" s="126" t="s">
        <v>212</v>
      </c>
      <c r="H33" s="127">
        <v>22000</v>
      </c>
      <c r="I33" s="127">
        <v>22000</v>
      </c>
      <c r="J33" s="127"/>
      <c r="K33" s="127"/>
      <c r="L33" s="127">
        <v>22000</v>
      </c>
      <c r="M33" s="126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ht="53.25" customHeight="1" outlineLevel="1" spans="1:23">
      <c r="A34" s="126" t="s">
        <v>47</v>
      </c>
      <c r="B34" s="126" t="s">
        <v>213</v>
      </c>
      <c r="C34" s="126" t="s">
        <v>214</v>
      </c>
      <c r="D34" s="126" t="s">
        <v>79</v>
      </c>
      <c r="E34" s="126" t="s">
        <v>80</v>
      </c>
      <c r="F34" s="126" t="s">
        <v>215</v>
      </c>
      <c r="G34" s="126" t="s">
        <v>216</v>
      </c>
      <c r="H34" s="127">
        <v>18000</v>
      </c>
      <c r="I34" s="127">
        <v>18000</v>
      </c>
      <c r="J34" s="127"/>
      <c r="K34" s="127"/>
      <c r="L34" s="127">
        <v>18000</v>
      </c>
      <c r="M34" s="126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ht="53.25" customHeight="1" outlineLevel="1" spans="1:23">
      <c r="A35" s="126" t="s">
        <v>47</v>
      </c>
      <c r="B35" s="126" t="s">
        <v>217</v>
      </c>
      <c r="C35" s="126" t="s">
        <v>218</v>
      </c>
      <c r="D35" s="126" t="s">
        <v>79</v>
      </c>
      <c r="E35" s="126" t="s">
        <v>80</v>
      </c>
      <c r="F35" s="126" t="s">
        <v>211</v>
      </c>
      <c r="G35" s="126" t="s">
        <v>212</v>
      </c>
      <c r="H35" s="127">
        <v>1000</v>
      </c>
      <c r="I35" s="127">
        <v>1000</v>
      </c>
      <c r="J35" s="127"/>
      <c r="K35" s="127"/>
      <c r="L35" s="127">
        <v>1000</v>
      </c>
      <c r="M35" s="126"/>
      <c r="N35" s="127"/>
      <c r="O35" s="127"/>
      <c r="P35" s="127"/>
      <c r="Q35" s="127"/>
      <c r="R35" s="127"/>
      <c r="S35" s="127"/>
      <c r="T35" s="127"/>
      <c r="U35" s="127"/>
      <c r="V35" s="127"/>
      <c r="W35" s="127"/>
    </row>
    <row r="36" ht="53.25" customHeight="1" outlineLevel="1" spans="1:23">
      <c r="A36" s="126" t="s">
        <v>47</v>
      </c>
      <c r="B36" s="126" t="s">
        <v>217</v>
      </c>
      <c r="C36" s="126" t="s">
        <v>218</v>
      </c>
      <c r="D36" s="126" t="s">
        <v>85</v>
      </c>
      <c r="E36" s="126" t="s">
        <v>86</v>
      </c>
      <c r="F36" s="126" t="s">
        <v>211</v>
      </c>
      <c r="G36" s="126" t="s">
        <v>212</v>
      </c>
      <c r="H36" s="127">
        <v>4000</v>
      </c>
      <c r="I36" s="127">
        <v>4000</v>
      </c>
      <c r="J36" s="127"/>
      <c r="K36" s="127"/>
      <c r="L36" s="127">
        <v>4000</v>
      </c>
      <c r="M36" s="126"/>
      <c r="N36" s="127"/>
      <c r="O36" s="127"/>
      <c r="P36" s="127"/>
      <c r="Q36" s="127"/>
      <c r="R36" s="127"/>
      <c r="S36" s="127"/>
      <c r="T36" s="127"/>
      <c r="U36" s="127"/>
      <c r="V36" s="127"/>
      <c r="W36" s="127"/>
    </row>
    <row r="37" ht="30.75" customHeight="1" spans="1:23">
      <c r="A37" s="128" t="s">
        <v>31</v>
      </c>
      <c r="B37" s="128"/>
      <c r="C37" s="128"/>
      <c r="D37" s="128"/>
      <c r="E37" s="128"/>
      <c r="F37" s="128"/>
      <c r="G37" s="128"/>
      <c r="H37" s="127">
        <v>1420863.75</v>
      </c>
      <c r="I37" s="127">
        <v>1420863.75</v>
      </c>
      <c r="J37" s="127"/>
      <c r="K37" s="127"/>
      <c r="L37" s="127">
        <v>1420863.75</v>
      </c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2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Zeros="0" workbookViewId="0">
      <selection activeCell="M28" sqref="M2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220</v>
      </c>
      <c r="B2" s="111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tr">
        <f>"单位名称："&amp;"德宏州民族艺术研究所"</f>
        <v>单位名称：德宏州民族艺术研究所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28</v>
      </c>
      <c r="W3" s="115"/>
    </row>
    <row r="4" ht="26.25" customHeight="1" spans="1:23">
      <c r="A4" s="118" t="s">
        <v>221</v>
      </c>
      <c r="B4" s="118" t="s">
        <v>163</v>
      </c>
      <c r="C4" s="118" t="s">
        <v>164</v>
      </c>
      <c r="D4" s="118" t="s">
        <v>222</v>
      </c>
      <c r="E4" s="118" t="s">
        <v>165</v>
      </c>
      <c r="F4" s="118" t="s">
        <v>166</v>
      </c>
      <c r="G4" s="118" t="s">
        <v>223</v>
      </c>
      <c r="H4" s="118" t="s">
        <v>224</v>
      </c>
      <c r="I4" s="118" t="s">
        <v>31</v>
      </c>
      <c r="J4" s="118" t="s">
        <v>225</v>
      </c>
      <c r="K4" s="118"/>
      <c r="L4" s="118"/>
      <c r="M4" s="118"/>
      <c r="N4" s="118" t="s">
        <v>175</v>
      </c>
      <c r="O4" s="118"/>
      <c r="P4" s="118"/>
      <c r="Q4" s="118" t="s">
        <v>38</v>
      </c>
      <c r="R4" s="118" t="s">
        <v>52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35</v>
      </c>
      <c r="K5" s="118"/>
      <c r="L5" s="118" t="s">
        <v>36</v>
      </c>
      <c r="M5" s="118" t="s">
        <v>37</v>
      </c>
      <c r="N5" s="118" t="s">
        <v>35</v>
      </c>
      <c r="O5" s="118" t="s">
        <v>36</v>
      </c>
      <c r="P5" s="118" t="s">
        <v>37</v>
      </c>
      <c r="Q5" s="118"/>
      <c r="R5" s="118" t="s">
        <v>34</v>
      </c>
      <c r="S5" s="118" t="s">
        <v>41</v>
      </c>
      <c r="T5" s="118" t="s">
        <v>42</v>
      </c>
      <c r="U5" s="118" t="s">
        <v>43</v>
      </c>
      <c r="V5" s="118" t="s">
        <v>44</v>
      </c>
      <c r="W5" s="118" t="s">
        <v>45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34</v>
      </c>
      <c r="K6" s="118" t="s">
        <v>226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60</v>
      </c>
      <c r="B7" s="118" t="s">
        <v>61</v>
      </c>
      <c r="C7" s="118" t="s">
        <v>62</v>
      </c>
      <c r="D7" s="118" t="s">
        <v>63</v>
      </c>
      <c r="E7" s="118" t="s">
        <v>64</v>
      </c>
      <c r="F7" s="118" t="s">
        <v>65</v>
      </c>
      <c r="G7" s="118" t="s">
        <v>66</v>
      </c>
      <c r="H7" s="118" t="s">
        <v>67</v>
      </c>
      <c r="I7" s="118" t="s">
        <v>68</v>
      </c>
      <c r="J7" s="118" t="s">
        <v>69</v>
      </c>
      <c r="K7" s="118" t="s">
        <v>70</v>
      </c>
      <c r="L7" s="118" t="s">
        <v>71</v>
      </c>
      <c r="M7" s="118" t="s">
        <v>72</v>
      </c>
      <c r="N7" s="118" t="s">
        <v>73</v>
      </c>
      <c r="O7" s="118" t="s">
        <v>74</v>
      </c>
      <c r="P7" s="118" t="s">
        <v>177</v>
      </c>
      <c r="Q7" s="118" t="s">
        <v>178</v>
      </c>
      <c r="R7" s="118" t="s">
        <v>179</v>
      </c>
      <c r="S7" s="118" t="s">
        <v>180</v>
      </c>
      <c r="T7" s="118" t="s">
        <v>181</v>
      </c>
      <c r="U7" s="118" t="s">
        <v>182</v>
      </c>
      <c r="V7" s="118" t="s">
        <v>183</v>
      </c>
      <c r="W7" s="118" t="s">
        <v>184</v>
      </c>
    </row>
    <row r="8" ht="52.5" customHeight="1" spans="1:23">
      <c r="A8" s="119"/>
      <c r="B8" s="119"/>
      <c r="C8" s="119" t="s">
        <v>227</v>
      </c>
      <c r="D8" s="119"/>
      <c r="E8" s="119"/>
      <c r="F8" s="119"/>
      <c r="G8" s="119"/>
      <c r="H8" s="119"/>
      <c r="I8" s="121">
        <v>15000</v>
      </c>
      <c r="J8" s="121">
        <v>15000</v>
      </c>
      <c r="K8" s="121">
        <v>15000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ht="52.5" customHeight="1" outlineLevel="1" spans="1:23">
      <c r="A9" s="119" t="s">
        <v>228</v>
      </c>
      <c r="B9" s="119" t="s">
        <v>229</v>
      </c>
      <c r="C9" s="119" t="s">
        <v>227</v>
      </c>
      <c r="D9" s="119" t="s">
        <v>47</v>
      </c>
      <c r="E9" s="119" t="s">
        <v>79</v>
      </c>
      <c r="F9" s="119" t="s">
        <v>80</v>
      </c>
      <c r="G9" s="119" t="s">
        <v>230</v>
      </c>
      <c r="H9" s="119" t="s">
        <v>231</v>
      </c>
      <c r="I9" s="121">
        <v>15000</v>
      </c>
      <c r="J9" s="121">
        <v>15000</v>
      </c>
      <c r="K9" s="121">
        <v>15000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30" customHeight="1" spans="1:23">
      <c r="A10" s="120" t="s">
        <v>31</v>
      </c>
      <c r="B10" s="120"/>
      <c r="C10" s="120"/>
      <c r="D10" s="120"/>
      <c r="E10" s="120"/>
      <c r="F10" s="120"/>
      <c r="G10" s="120"/>
      <c r="H10" s="120"/>
      <c r="I10" s="121">
        <v>15000</v>
      </c>
      <c r="J10" s="121">
        <v>15000</v>
      </c>
      <c r="K10" s="121">
        <v>15000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7" customHeight="1" spans="2:2">
      <c r="B17" t="s">
        <v>17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showZeros="0" workbookViewId="0">
      <selection activeCell="M28" sqref="M2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232</v>
      </c>
    </row>
    <row r="2" ht="34.5" customHeight="1" spans="1:10">
      <c r="A2" s="111" t="str">
        <f>"2025"&amp;"年项目支出绩效目标表"</f>
        <v>2025年项目支出绩效目标表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tr">
        <f>"单位名称："&amp;"德宏州民族艺术研究所"</f>
        <v>单位名称：德宏州民族艺术研究所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233</v>
      </c>
      <c r="B4" s="112" t="s">
        <v>234</v>
      </c>
      <c r="C4" s="112" t="s">
        <v>235</v>
      </c>
      <c r="D4" s="112" t="s">
        <v>236</v>
      </c>
      <c r="E4" s="112" t="s">
        <v>237</v>
      </c>
      <c r="F4" s="112" t="s">
        <v>238</v>
      </c>
      <c r="G4" s="112" t="s">
        <v>239</v>
      </c>
      <c r="H4" s="112" t="s">
        <v>240</v>
      </c>
      <c r="I4" s="112" t="s">
        <v>241</v>
      </c>
      <c r="J4" s="112" t="s">
        <v>242</v>
      </c>
    </row>
    <row r="5" ht="22.5" customHeight="1" spans="1:10">
      <c r="A5" s="112" t="s">
        <v>60</v>
      </c>
      <c r="B5" s="112" t="s">
        <v>61</v>
      </c>
      <c r="C5" s="112" t="s">
        <v>62</v>
      </c>
      <c r="D5" s="112" t="s">
        <v>63</v>
      </c>
      <c r="E5" s="112" t="s">
        <v>64</v>
      </c>
      <c r="F5" s="112" t="s">
        <v>65</v>
      </c>
      <c r="G5" s="112" t="s">
        <v>66</v>
      </c>
      <c r="H5" s="112" t="s">
        <v>67</v>
      </c>
      <c r="I5" s="112" t="s">
        <v>68</v>
      </c>
      <c r="J5" s="112" t="s">
        <v>69</v>
      </c>
    </row>
    <row r="6" ht="52.5" customHeight="1" spans="1:10">
      <c r="A6" s="112" t="s">
        <v>47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227</v>
      </c>
      <c r="B7" s="113" t="s">
        <v>243</v>
      </c>
      <c r="C7" s="113" t="s">
        <v>244</v>
      </c>
      <c r="D7" s="113" t="s">
        <v>245</v>
      </c>
      <c r="E7" s="113" t="s">
        <v>246</v>
      </c>
      <c r="F7" s="113" t="s">
        <v>247</v>
      </c>
      <c r="G7" s="112" t="s">
        <v>61</v>
      </c>
      <c r="H7" s="112" t="s">
        <v>248</v>
      </c>
      <c r="I7" s="113" t="s">
        <v>249</v>
      </c>
      <c r="J7" s="113" t="s">
        <v>250</v>
      </c>
    </row>
    <row r="8" ht="52.5" customHeight="1" outlineLevel="1" spans="1:10">
      <c r="A8" s="113" t="s">
        <v>227</v>
      </c>
      <c r="B8" s="113" t="s">
        <v>243</v>
      </c>
      <c r="C8" s="113" t="s">
        <v>244</v>
      </c>
      <c r="D8" s="113" t="s">
        <v>245</v>
      </c>
      <c r="E8" s="113" t="s">
        <v>251</v>
      </c>
      <c r="F8" s="113" t="s">
        <v>247</v>
      </c>
      <c r="G8" s="112" t="s">
        <v>69</v>
      </c>
      <c r="H8" s="112" t="s">
        <v>248</v>
      </c>
      <c r="I8" s="113" t="s">
        <v>252</v>
      </c>
      <c r="J8" s="113" t="s">
        <v>250</v>
      </c>
    </row>
    <row r="9" ht="52.5" customHeight="1" outlineLevel="1" spans="1:10">
      <c r="A9" s="113" t="s">
        <v>227</v>
      </c>
      <c r="B9" s="113" t="s">
        <v>243</v>
      </c>
      <c r="C9" s="113" t="s">
        <v>244</v>
      </c>
      <c r="D9" s="113" t="s">
        <v>253</v>
      </c>
      <c r="E9" s="113" t="s">
        <v>254</v>
      </c>
      <c r="F9" s="113" t="s">
        <v>255</v>
      </c>
      <c r="G9" s="112" t="s">
        <v>256</v>
      </c>
      <c r="H9" s="112" t="s">
        <v>248</v>
      </c>
      <c r="I9" s="113" t="s">
        <v>257</v>
      </c>
      <c r="J9" s="113" t="s">
        <v>258</v>
      </c>
    </row>
    <row r="10" ht="52.5" customHeight="1" outlineLevel="1" spans="1:10">
      <c r="A10" s="113" t="s">
        <v>227</v>
      </c>
      <c r="B10" s="113" t="s">
        <v>243</v>
      </c>
      <c r="C10" s="113" t="s">
        <v>244</v>
      </c>
      <c r="D10" s="113" t="s">
        <v>259</v>
      </c>
      <c r="E10" s="113" t="s">
        <v>260</v>
      </c>
      <c r="F10" s="113" t="s">
        <v>247</v>
      </c>
      <c r="G10" s="112" t="s">
        <v>261</v>
      </c>
      <c r="H10" s="112" t="s">
        <v>248</v>
      </c>
      <c r="I10" s="113" t="s">
        <v>257</v>
      </c>
      <c r="J10" s="113" t="s">
        <v>262</v>
      </c>
    </row>
    <row r="11" ht="52.5" customHeight="1" outlineLevel="1" spans="1:10">
      <c r="A11" s="113" t="s">
        <v>227</v>
      </c>
      <c r="B11" s="113" t="s">
        <v>243</v>
      </c>
      <c r="C11" s="113" t="s">
        <v>244</v>
      </c>
      <c r="D11" s="113" t="s">
        <v>263</v>
      </c>
      <c r="E11" s="113" t="s">
        <v>264</v>
      </c>
      <c r="F11" s="113" t="s">
        <v>265</v>
      </c>
      <c r="G11" s="112" t="s">
        <v>266</v>
      </c>
      <c r="H11" s="112" t="s">
        <v>248</v>
      </c>
      <c r="I11" s="113" t="s">
        <v>267</v>
      </c>
      <c r="J11" s="113" t="s">
        <v>268</v>
      </c>
    </row>
    <row r="12" ht="52.5" customHeight="1" outlineLevel="1" spans="1:10">
      <c r="A12" s="113" t="s">
        <v>227</v>
      </c>
      <c r="B12" s="113" t="s">
        <v>243</v>
      </c>
      <c r="C12" s="113" t="s">
        <v>269</v>
      </c>
      <c r="D12" s="113" t="s">
        <v>270</v>
      </c>
      <c r="E12" s="113" t="s">
        <v>271</v>
      </c>
      <c r="F12" s="113" t="s">
        <v>255</v>
      </c>
      <c r="G12" s="112" t="s">
        <v>272</v>
      </c>
      <c r="H12" s="112" t="s">
        <v>273</v>
      </c>
      <c r="I12" s="113" t="s">
        <v>274</v>
      </c>
      <c r="J12" s="113" t="s">
        <v>275</v>
      </c>
    </row>
    <row r="13" ht="52.5" customHeight="1" outlineLevel="1" spans="1:10">
      <c r="A13" s="113" t="s">
        <v>227</v>
      </c>
      <c r="B13" s="113" t="s">
        <v>243</v>
      </c>
      <c r="C13" s="113" t="s">
        <v>276</v>
      </c>
      <c r="D13" s="113" t="s">
        <v>277</v>
      </c>
      <c r="E13" s="113" t="s">
        <v>278</v>
      </c>
      <c r="F13" s="113" t="s">
        <v>247</v>
      </c>
      <c r="G13" s="112" t="s">
        <v>279</v>
      </c>
      <c r="H13" s="112" t="s">
        <v>248</v>
      </c>
      <c r="I13" s="113" t="s">
        <v>257</v>
      </c>
      <c r="J13" s="113" t="s">
        <v>280</v>
      </c>
    </row>
    <row r="17" customHeight="1" spans="2:2">
      <c r="B17" t="s">
        <v>17</v>
      </c>
    </row>
  </sheetData>
  <mergeCells count="4">
    <mergeCell ref="A2:J2"/>
    <mergeCell ref="A3:E3"/>
    <mergeCell ref="A7:A13"/>
    <mergeCell ref="B7:B13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极限巅峰</cp:lastModifiedBy>
  <dcterms:created xsi:type="dcterms:W3CDTF">2025-02-28T06:35:00Z</dcterms:created>
  <dcterms:modified xsi:type="dcterms:W3CDTF">2025-03-12T09:30:37Z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B0DF1CED8EB1463FA3D662851A86907C_12</vt:lpwstr>
  </property>
</Properties>
</file>