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14" activeTab="17"/>
  </bookViews>
  <sheets>
    <sheet name="封面" sheetId="1" r:id="rId1"/>
    <sheet name="部门财务收支预算总表 01-1" sheetId="2" r:id="rId2"/>
    <sheet name="部门收入预算表01-2" sheetId="3" r:id="rId3"/>
    <sheet name="部门支出预算表01-3" sheetId="4" r:id="rId4"/>
    <sheet name="部门财政拨款收支预算总表02-1" sheetId="5" r:id="rId5"/>
    <sheet name="一般公共预算支出预算表02-2" sheetId="6" r:id="rId6"/>
    <sheet name="一般公共预算“三公”经费支出预算表03" sheetId="7" r:id="rId7"/>
    <sheet name="部门基本支出预算表04" sheetId="8" r:id="rId8"/>
    <sheet name="部门项目支出预算表05-1" sheetId="9" r:id="rId9"/>
    <sheet name="部门项目支出绩效目标表05-2" sheetId="10" r:id="rId10"/>
    <sheet name="部门政府性基金预算支出预算表06" sheetId="11" r:id="rId11"/>
    <sheet name="部门政府采购预算表07" sheetId="12" r:id="rId12"/>
    <sheet name="部门政府购买服务预算表08" sheetId="13" r:id="rId13"/>
    <sheet name="州对下转移支付预算表09-1" sheetId="14" r:id="rId14"/>
    <sheet name="州对下转移支付绩效目标表09-2" sheetId="15" r:id="rId15"/>
    <sheet name="新增资产配置表10" sheetId="16" r:id="rId16"/>
    <sheet name="上级补助项目支出预算表11" sheetId="17" r:id="rId17"/>
    <sheet name="部门项目中期规划预算表12" sheetId="18" r:id="rId18"/>
  </sheets>
  <calcPr calcId="144525"/>
</workbook>
</file>

<file path=xl/sharedStrings.xml><?xml version="1.0" encoding="utf-8"?>
<sst xmlns="http://schemas.openxmlformats.org/spreadsheetml/2006/main" count="891" uniqueCount="358">
  <si>
    <t>2025 年 部 门 预 算</t>
  </si>
  <si>
    <t>州人代会批复日期: 2025年2月21日</t>
  </si>
  <si>
    <t xml:space="preserve">       部门编成日期：二〇二四年十二月十七日</t>
  </si>
  <si>
    <t>州级财政批复日期: 2025年3月5日</t>
  </si>
  <si>
    <t>(部门)负责人：</t>
  </si>
  <si>
    <t xml:space="preserve">          财务负责人：</t>
  </si>
  <si>
    <t>经办人：</t>
  </si>
  <si>
    <t>财政对口业务科(章)</t>
  </si>
  <si>
    <t>审核人：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</si>
  <si>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</si>
  <si>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</si>
  <si>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</si>
  <si>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</si>
  <si>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</si>
  <si>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</si>
  <si>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</si>
  <si>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</si>
  <si>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</si>
  <si>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</si>
  <si>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</si>
  <si>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</si>
  <si>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</si>
  <si>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</si>
  <si>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</si>
  <si>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</si>
  <si>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</si>
  <si>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</si>
  <si>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</si>
  <si>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</si>
  <si>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</si>
  <si>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</si>
  <si>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</si>
  <si>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</si>
  <si>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</si>
  <si>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</si>
  <si>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</si>
  <si>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</si>
  <si>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</si>
  <si>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</si>
  <si>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</si>
  <si>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</si>
  <si>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</si>
  <si>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</si>
  <si>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</si>
  <si>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</si>
  <si>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</si>
  <si>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</si>
  <si>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</si>
  <si>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</si>
  <si>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</si>
  <si>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</si>
  <si>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</si>
  <si>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</si>
  <si>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</si>
  <si>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105008</t>
  </si>
  <si>
    <t>德宏傣族景颇族自治州教育体育局教育科学研究所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</si>
  <si>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</si>
  <si>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</si>
  <si>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</si>
  <si>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</si>
  <si>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</si>
  <si>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</si>
  <si>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</si>
  <si>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</si>
  <si>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</si>
  <si>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</si>
  <si>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</si>
  <si>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</si>
  <si>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</si>
  <si>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</si>
  <si>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</si>
  <si>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</si>
  <si>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</si>
  <si>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</si>
  <si>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</si>
  <si>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</si>
  <si>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</si>
  <si>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</si>
  <si>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</si>
  <si>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</si>
  <si>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</si>
  <si>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</si>
  <si>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</si>
  <si>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</si>
  <si>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</si>
  <si>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20501</t>
  </si>
  <si>
    <t>教育管理事务</t>
  </si>
  <si>
    <t>2050199</t>
  </si>
  <si>
    <t>其他教育管理事务支出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</si>
  <si>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</si>
  <si>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</si>
  <si>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</si>
  <si>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</si>
  <si>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</si>
  <si>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</si>
  <si>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</si>
  <si>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</si>
  <si>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</si>
  <si>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</si>
  <si>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</si>
  <si>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</si>
  <si>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</si>
  <si>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</si>
  <si>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</si>
  <si>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</si>
  <si>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</si>
  <si>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</si>
  <si>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</si>
  <si>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</si>
  <si>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</si>
  <si>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</si>
  <si>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</si>
  <si>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</si>
  <si>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</si>
  <si>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</si>
  <si>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</si>
  <si>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</si>
  <si>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</si>
  <si>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</si>
  <si>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</si>
  <si>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</si>
  <si>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</si>
  <si>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</si>
  <si>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</si>
  <si>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</si>
  <si>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</si>
  <si>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</si>
  <si>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</si>
  <si>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</si>
  <si>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</si>
  <si>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</si>
  <si>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</si>
  <si>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</si>
  <si>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</si>
  <si>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</si>
  <si>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</si>
  <si>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</si>
  <si>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</si>
  <si>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</si>
  <si>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</si>
  <si>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</si>
  <si>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</si>
  <si>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</si>
  <si>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</si>
  <si>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</si>
  <si>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</si>
  <si>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</si>
  <si>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</si>
  <si>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</si>
  <si>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</si>
  <si>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</si>
  <si>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</si>
  <si>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</si>
  <si>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</si>
  <si>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</si>
  <si>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</si>
  <si>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</si>
  <si>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</si>
  <si>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</si>
  <si>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</si>
  <si>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</si>
  <si>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</si>
  <si>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</si>
  <si>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</si>
  <si>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</si>
  <si>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</si>
  <si>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</si>
  <si>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</si>
  <si>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</si>
  <si>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</si>
  <si>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</si>
  <si>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</si>
  <si>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</si>
  <si>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</si>
  <si>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</si>
  <si>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</si>
  <si>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</si>
  <si>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</si>
  <si>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</si>
  <si>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</si>
  <si>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</si>
  <si>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</si>
  <si>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</si>
  <si>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</si>
  <si>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</si>
  <si>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</si>
  <si>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</si>
  <si>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</si>
  <si>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</si>
  <si>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</si>
  <si>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</si>
  <si>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</si>
  <si>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</si>
  <si>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533100210000000002182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</si>
  <si>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</si>
  <si>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</si>
  <si>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</si>
  <si>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</si>
  <si>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</si>
  <si>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</si>
  <si>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</si>
  <si>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533100231100001441240</t>
  </si>
  <si>
    <t>绩效奖励事业</t>
  </si>
  <si>
    <t>533100210000000002183</t>
  </si>
  <si>
    <t>社会保障缴费</t>
  </si>
  <si>
    <t>30108</t>
  </si>
  <si>
    <t>机关事业单位基本养老保险缴费</t>
  </si>
  <si>
    <t>30110</t>
  </si>
  <si>
    <t>职工基本医疗保险缴费</t>
  </si>
  <si>
    <t>533100231100001077239</t>
  </si>
  <si>
    <t>退休公务员医疗费</t>
  </si>
  <si>
    <t>30111</t>
  </si>
  <si>
    <t>公务员医疗补助缴费</t>
  </si>
  <si>
    <t>30112</t>
  </si>
  <si>
    <t>其他社会保障缴费</t>
  </si>
  <si>
    <t>533100210000000002184</t>
  </si>
  <si>
    <t>30113</t>
  </si>
  <si>
    <t>533100241100002105988</t>
  </si>
  <si>
    <t>公用经费安排的工会经费</t>
  </si>
  <si>
    <t>30228</t>
  </si>
  <si>
    <t>工会经费</t>
  </si>
  <si>
    <t>533100210000000002185</t>
  </si>
  <si>
    <t>一般公用经费</t>
  </si>
  <si>
    <t>30201</t>
  </si>
  <si>
    <t>办公费</t>
  </si>
  <si>
    <t>30202</t>
  </si>
  <si>
    <t>印刷费</t>
  </si>
  <si>
    <t>533100221100000377744</t>
  </si>
  <si>
    <t>公用经费安排的公车购置及运维费</t>
  </si>
  <si>
    <t>30231</t>
  </si>
  <si>
    <t>公务用车运行维护费</t>
  </si>
  <si>
    <t>30299</t>
  </si>
  <si>
    <t>其他商品和服务支出</t>
  </si>
  <si>
    <t>533100210000000003251</t>
  </si>
  <si>
    <t>退休公用经费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</si>
  <si>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</si>
  <si>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</si>
  <si>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</si>
  <si>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</si>
  <si>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</si>
  <si>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</si>
  <si>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</si>
  <si>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</si>
  <si>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教育教学研究专项经费</t>
  </si>
  <si>
    <t>专项业务类</t>
  </si>
  <si>
    <t>533100251100003663024</t>
  </si>
  <si>
    <t>30211</t>
  </si>
  <si>
    <t>差旅费</t>
  </si>
  <si>
    <t>30216</t>
  </si>
  <si>
    <t>培训费</t>
  </si>
  <si>
    <t>普通话培训、测试专项资金</t>
  </si>
  <si>
    <t>533100210000000003102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</si>
  <si>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</si>
  <si>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</si>
  <si>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</si>
  <si>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</si>
  <si>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</si>
  <si>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</si>
  <si>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</si>
  <si>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</si>
  <si>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</si>
  <si>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</si>
  <si>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</si>
  <si>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本年度计划在德宏州内测试在校学生及社会考生3000—3200人，合格率在95%以上。
资金（120000元）安排：
1、上缴科大讯飞：3.5元/人x3200=1.12万元；
2、上缴省财政：80000x30%=2.4万元；
3、机房使用费：3200x5=1.6万元；
4、考务费、培训费：3200x9=2.88万元.</t>
  </si>
  <si>
    <t>产出指标</t>
  </si>
  <si>
    <t>数量指标</t>
  </si>
  <si>
    <t>组织培训期数</t>
  </si>
  <si>
    <t>&gt;=</t>
  </si>
  <si>
    <t>次</t>
  </si>
  <si>
    <t>定量指标</t>
  </si>
  <si>
    <t>反映预算部门（单位）组织开展各类培训的期数。</t>
  </si>
  <si>
    <t>培训参加人次</t>
  </si>
  <si>
    <t>4000</t>
  </si>
  <si>
    <t>人次</t>
  </si>
  <si>
    <t>反映预算部门（单位）组织开展各类培训的人次。</t>
  </si>
  <si>
    <t>质量指标</t>
  </si>
  <si>
    <t>培训人员合格率</t>
  </si>
  <si>
    <t>100</t>
  </si>
  <si>
    <t>%</t>
  </si>
  <si>
    <t>反映预算部门（单位）组织开展各类培训的质量。
培训人员合格率=（合格的学员数量/培训总学员数量）*100%。</t>
  </si>
  <si>
    <t>参训率</t>
  </si>
  <si>
    <t>反映预算部门（单位）组织开展各类培训中预计参训情况。
参训率=（年参训人数/应参训人数）*100%。</t>
  </si>
  <si>
    <t>成本指标</t>
  </si>
  <si>
    <t>经济成本指标</t>
  </si>
  <si>
    <t>&lt;=</t>
  </si>
  <si>
    <t>80000</t>
  </si>
  <si>
    <t>元</t>
  </si>
  <si>
    <t>反映预算部门（单位）组织开展各类培训中预计参训情况。
成本=年参训人数*25元/人。</t>
  </si>
  <si>
    <t>效益指标</t>
  </si>
  <si>
    <t>社会效益</t>
  </si>
  <si>
    <t>产出质量指标</t>
  </si>
  <si>
    <t>提升</t>
  </si>
  <si>
    <t>是/否</t>
  </si>
  <si>
    <t>定性指标</t>
  </si>
  <si>
    <t>反映参训人员对培训内容、讲师授课、课程设置和培训效果等的效果。</t>
  </si>
  <si>
    <t>满意度指标</t>
  </si>
  <si>
    <t>服务对象满意度</t>
  </si>
  <si>
    <t>参训人员满意度</t>
  </si>
  <si>
    <t>95</t>
  </si>
  <si>
    <t>反映参训人员对培训内容、讲师授课、课程设置和培训效果等的满意度。
参训人员满意度=（对培训整体满意的参训人数/参训总人数）*100%</t>
  </si>
  <si>
    <t>1、完成义务教育3年级、5—8年级、9年级质量监测及教师培训1次，义务教育段教师抽测及教师培训1次；
2、完成高一、高二、高三年级质量监测及教师培训1次；
3、开展入校视导、业务调研、教学竞赛、课题研究、教师培训、教育教学改革至少4次。</t>
  </si>
  <si>
    <t>270</t>
  </si>
  <si>
    <t>400000</t>
  </si>
  <si>
    <t>反映预算部门（单位）组织开展各类培训的成本。
成本=培训总学员数量*400元/人.次。</t>
  </si>
  <si>
    <t>教育教学能力提升</t>
  </si>
  <si>
    <t>反映预算部门（单位）组织开展各类培训的质量。
教育教学能力提升=（教育教学能力提升人数/培训总学员数量）*100%。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</si>
  <si>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</si>
  <si>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</si>
  <si>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</si>
  <si>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</si>
  <si>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</si>
  <si>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rFont val="宋体"/>
        <charset val="134"/>
      </rPr>
      <t>说明：本单位无</t>
    </r>
    <r>
      <rPr>
        <sz val="11"/>
        <rFont val="Calibri"/>
        <charset val="134"/>
      </rPr>
      <t>2025</t>
    </r>
    <r>
      <rPr>
        <sz val="11"/>
        <rFont val="宋体"/>
        <charset val="134"/>
      </rPr>
      <t>年政府性基金预算支出预算，故公开空表。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</si>
  <si>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</si>
  <si>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</si>
  <si>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</si>
  <si>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</si>
  <si>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</si>
  <si>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</si>
  <si>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</si>
  <si>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</si>
  <si>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</si>
  <si>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</si>
  <si>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</si>
  <si>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</si>
  <si>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rFont val="宋体"/>
        <charset val="134"/>
      </rPr>
      <t>说明：本单位无</t>
    </r>
    <r>
      <rPr>
        <sz val="11"/>
        <rFont val="Calibri"/>
        <charset val="134"/>
      </rPr>
      <t>2025</t>
    </r>
    <r>
      <rPr>
        <sz val="11"/>
        <rFont val="宋体"/>
        <charset val="134"/>
      </rPr>
      <t>年部门政府采购预算，故公开空表。</t>
    </r>
  </si>
  <si>
    <t>预算08表</t>
  </si>
  <si>
    <t>政府购买服务项目</t>
  </si>
  <si>
    <t>政府购买服务目录</t>
  </si>
  <si>
    <r>
      <rPr>
        <sz val="11"/>
        <rFont val="宋体"/>
        <charset val="134"/>
      </rPr>
      <t>说明：本单位无</t>
    </r>
    <r>
      <rPr>
        <sz val="11"/>
        <rFont val="Calibri"/>
        <charset val="134"/>
      </rPr>
      <t>2025</t>
    </r>
    <r>
      <rPr>
        <sz val="11"/>
        <rFont val="宋体"/>
        <charset val="134"/>
      </rPr>
      <t>年政府购买服务预算，故公开空表。</t>
    </r>
  </si>
  <si>
    <t>预算09-1表</t>
  </si>
  <si>
    <t>单位名称（项目）</t>
  </si>
  <si>
    <t>地区</t>
  </si>
  <si>
    <t>政府性基金</t>
  </si>
  <si>
    <t>芒市</t>
  </si>
  <si>
    <t>梁河</t>
  </si>
  <si>
    <t>盈江</t>
  </si>
  <si>
    <t>陇川</t>
  </si>
  <si>
    <t>瑞丽</t>
  </si>
  <si>
    <r>
      <rPr>
        <sz val="11"/>
        <rFont val="宋体"/>
        <charset val="134"/>
      </rPr>
      <t>说明：本单位无</t>
    </r>
    <r>
      <rPr>
        <sz val="11"/>
        <rFont val="Calibri"/>
        <charset val="134"/>
      </rPr>
      <t>2025</t>
    </r>
    <r>
      <rPr>
        <sz val="11"/>
        <rFont val="宋体"/>
        <charset val="134"/>
      </rPr>
      <t>年州对下转移支付预算，故公开空表。</t>
    </r>
  </si>
  <si>
    <t>预算09-2表</t>
  </si>
  <si>
    <r>
      <rPr>
        <sz val="11"/>
        <rFont val="宋体"/>
        <charset val="134"/>
      </rPr>
      <t>说明：本单位无</t>
    </r>
    <r>
      <rPr>
        <sz val="11"/>
        <rFont val="Calibri"/>
        <charset val="134"/>
      </rPr>
      <t>2025</t>
    </r>
    <r>
      <rPr>
        <sz val="11"/>
        <rFont val="宋体"/>
        <charset val="134"/>
      </rPr>
      <t>年州对下转移支付绩效目标，故公开空表。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</si>
  <si>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</si>
  <si>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</si>
  <si>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</si>
  <si>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</si>
  <si>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</si>
  <si>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</si>
  <si>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</si>
  <si>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</si>
  <si>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rFont val="宋体"/>
        <charset val="134"/>
      </rPr>
      <t>说明：本单位无</t>
    </r>
    <r>
      <rPr>
        <sz val="11"/>
        <rFont val="Calibri"/>
        <charset val="134"/>
      </rPr>
      <t>2025</t>
    </r>
    <r>
      <rPr>
        <sz val="11"/>
        <rFont val="宋体"/>
        <charset val="134"/>
      </rPr>
      <t>年新增资产配置，故公开空表。</t>
    </r>
  </si>
  <si>
    <t>预算11表</t>
  </si>
  <si>
    <t>上级补助</t>
  </si>
  <si>
    <r>
      <rPr>
        <sz val="11"/>
        <rFont val="宋体"/>
        <charset val="134"/>
      </rPr>
      <t>说明：本单位无</t>
    </r>
    <r>
      <rPr>
        <sz val="11"/>
        <rFont val="Calibri"/>
        <charset val="134"/>
      </rPr>
      <t>2025</t>
    </r>
    <r>
      <rPr>
        <sz val="11"/>
        <rFont val="宋体"/>
        <charset val="134"/>
      </rPr>
      <t>年上级补助项目支出预算，故公开空表。</t>
    </r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</si>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</sst>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\-mm\-dd\ hh:mm:ss"/>
    <numFmt numFmtId="178" formatCode="yyyy\-mm\-dd"/>
    <numFmt numFmtId="179" formatCode="#,##0;\-#,##0;;@"/>
    <numFmt numFmtId="180" formatCode="hh:mm:ss"/>
  </numFmts>
  <fonts count="42">
    <font>
      <sz val="11"/>
      <name val="Calibri"/>
      <charset val="134"/>
    </font>
    <font>
      <sz val="9"/>
      <name val="宋体"/>
      <charset val="134"/>
    </font>
    <font>
      <sz val="10"/>
      <name val="宋体"/>
      <charset val="134"/>
    </font>
    <font>
      <b/>
      <sz val="23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0"/>
      <color indexed="65"/>
      <name val="宋体"/>
      <charset val="134"/>
    </font>
    <font>
      <b/>
      <sz val="21"/>
      <name val="宋体"/>
      <charset val="134"/>
    </font>
    <font>
      <sz val="10.5"/>
      <name val="宋体"/>
      <charset val="134"/>
    </font>
    <font>
      <sz val="10.5"/>
      <color indexed="65"/>
      <name val="宋体"/>
      <charset val="134"/>
    </font>
    <font>
      <sz val="9"/>
      <name val="SimSun"/>
      <charset val="134"/>
    </font>
    <font>
      <b/>
      <sz val="20"/>
      <name val="SimSun"/>
      <charset val="134"/>
    </font>
    <font>
      <sz val="11"/>
      <name val="SimSun"/>
      <charset val="134"/>
    </font>
    <font>
      <b/>
      <sz val="18"/>
      <name val="Microsoft Sans Serif"/>
      <charset val="134"/>
    </font>
    <font>
      <sz val="12"/>
      <name val="宋体"/>
      <charset val="134"/>
    </font>
    <font>
      <sz val="10"/>
      <name val="SimSun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33"/>
      <name val="KaiTi"/>
      <charset val="134"/>
    </font>
    <font>
      <b/>
      <sz val="32"/>
      <name val="KaiTi"/>
      <charset val="134"/>
    </font>
    <font>
      <b/>
      <sz val="18"/>
      <name val="宋体"/>
      <charset val="134"/>
    </font>
    <font>
      <sz val="17"/>
      <name val="宋体"/>
      <charset val="134"/>
    </font>
    <font>
      <sz val="11"/>
      <color theme="1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65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theme="6" tint="0.799981688894314"/>
      </patternFill>
    </fill>
    <fill>
      <patternFill patternType="solid">
        <fgColor indexed="47"/>
        <bgColor indexed="47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rgb="FFFFC7CE"/>
        <bgColor rgb="FFFFC7CE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indexed="26"/>
        <bgColor indexed="26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5"/>
        <bgColor theme="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8"/>
        <bgColor theme="8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3" fillId="0" borderId="0" applyFont="0" applyFill="0" applyBorder="0" applyProtection="0">
      <alignment vertical="center"/>
    </xf>
    <xf numFmtId="0" fontId="23" fillId="2" borderId="0" applyNumberFormat="0" applyBorder="0" applyProtection="0">
      <alignment vertical="center"/>
    </xf>
    <xf numFmtId="0" fontId="24" fillId="3" borderId="13" applyNumberFormat="0" applyProtection="0">
      <alignment vertical="center"/>
    </xf>
    <xf numFmtId="44" fontId="23" fillId="0" borderId="0" applyFont="0" applyFill="0" applyBorder="0" applyProtection="0">
      <alignment vertical="center"/>
    </xf>
    <xf numFmtId="41" fontId="23" fillId="0" borderId="0" applyFont="0" applyFill="0" applyBorder="0" applyProtection="0">
      <alignment vertical="center"/>
    </xf>
    <xf numFmtId="177" fontId="1" fillId="0" borderId="7">
      <alignment horizontal="right" vertical="center"/>
    </xf>
    <xf numFmtId="0" fontId="23" fillId="4" borderId="0" applyNumberFormat="0" applyBorder="0" applyProtection="0">
      <alignment vertical="center"/>
    </xf>
    <xf numFmtId="0" fontId="25" fillId="5" borderId="0" applyNumberFormat="0" applyBorder="0" applyProtection="0">
      <alignment vertical="center"/>
    </xf>
    <xf numFmtId="43" fontId="23" fillId="0" borderId="0" applyFont="0" applyFill="0" applyBorder="0" applyProtection="0">
      <alignment vertical="center"/>
    </xf>
    <xf numFmtId="0" fontId="26" fillId="6" borderId="0" applyNumberFormat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9" fontId="23" fillId="0" borderId="0" applyFont="0" applyFill="0" applyBorder="0" applyProtection="0">
      <alignment vertical="center"/>
    </xf>
    <xf numFmtId="178" fontId="1" fillId="0" borderId="7">
      <alignment horizontal="right" vertical="center"/>
    </xf>
    <xf numFmtId="0" fontId="28" fillId="0" borderId="0" applyNumberFormat="0" applyFill="0" applyBorder="0" applyProtection="0">
      <alignment vertical="center"/>
    </xf>
    <xf numFmtId="0" fontId="23" fillId="7" borderId="14" applyNumberFormat="0" applyFont="0" applyProtection="0">
      <alignment vertical="center"/>
    </xf>
    <xf numFmtId="0" fontId="26" fillId="8" borderId="0" applyNumberFormat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30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2" fillId="0" borderId="0" applyNumberFormat="0" applyFill="0" applyBorder="0" applyProtection="0">
      <alignment vertical="center"/>
    </xf>
    <xf numFmtId="0" fontId="33" fillId="0" borderId="15" applyNumberFormat="0" applyFill="0" applyProtection="0">
      <alignment vertical="center"/>
    </xf>
    <xf numFmtId="0" fontId="34" fillId="0" borderId="15" applyNumberFormat="0" applyFill="0" applyProtection="0">
      <alignment vertical="center"/>
    </xf>
    <xf numFmtId="0" fontId="26" fillId="9" borderId="0" applyNumberFormat="0" applyBorder="0" applyProtection="0">
      <alignment vertical="center"/>
    </xf>
    <xf numFmtId="0" fontId="29" fillId="0" borderId="16" applyNumberFormat="0" applyFill="0" applyProtection="0">
      <alignment vertical="center"/>
    </xf>
    <xf numFmtId="0" fontId="26" fillId="10" borderId="0" applyNumberFormat="0" applyBorder="0" applyProtection="0">
      <alignment vertical="center"/>
    </xf>
    <xf numFmtId="0" fontId="35" fillId="11" borderId="17" applyNumberFormat="0" applyProtection="0">
      <alignment vertical="center"/>
    </xf>
    <xf numFmtId="0" fontId="36" fillId="11" borderId="13" applyNumberFormat="0" applyProtection="0">
      <alignment vertical="center"/>
    </xf>
    <xf numFmtId="0" fontId="37" fillId="12" borderId="18" applyNumberFormat="0" applyProtection="0">
      <alignment vertical="center"/>
    </xf>
    <xf numFmtId="0" fontId="23" fillId="13" borderId="0" applyNumberFormat="0" applyBorder="0" applyProtection="0">
      <alignment vertical="center"/>
    </xf>
    <xf numFmtId="0" fontId="26" fillId="14" borderId="0" applyNumberFormat="0" applyBorder="0" applyProtection="0">
      <alignment vertical="center"/>
    </xf>
    <xf numFmtId="0" fontId="38" fillId="0" borderId="19" applyNumberFormat="0" applyFill="0" applyProtection="0">
      <alignment vertical="center"/>
    </xf>
    <xf numFmtId="0" fontId="39" fillId="0" borderId="20" applyNumberFormat="0" applyFill="0" applyProtection="0">
      <alignment vertical="center"/>
    </xf>
    <xf numFmtId="0" fontId="40" fillId="15" borderId="0" applyNumberFormat="0" applyBorder="0" applyProtection="0">
      <alignment vertical="center"/>
    </xf>
    <xf numFmtId="0" fontId="41" fillId="16" borderId="0" applyNumberFormat="0" applyBorder="0" applyProtection="0">
      <alignment vertical="center"/>
    </xf>
    <xf numFmtId="10" fontId="1" fillId="0" borderId="7">
      <alignment horizontal="right" vertical="center"/>
    </xf>
    <xf numFmtId="0" fontId="23" fillId="17" borderId="0" applyNumberFormat="0" applyBorder="0" applyProtection="0">
      <alignment vertical="center"/>
    </xf>
    <xf numFmtId="0" fontId="26" fillId="18" borderId="0" applyNumberFormat="0" applyBorder="0" applyProtection="0">
      <alignment vertical="center"/>
    </xf>
    <xf numFmtId="0" fontId="23" fillId="19" borderId="0" applyNumberFormat="0" applyBorder="0" applyProtection="0">
      <alignment vertical="center"/>
    </xf>
    <xf numFmtId="0" fontId="23" fillId="20" borderId="0" applyNumberFormat="0" applyBorder="0" applyProtection="0">
      <alignment vertical="center"/>
    </xf>
    <xf numFmtId="0" fontId="23" fillId="21" borderId="0" applyNumberFormat="0" applyBorder="0" applyProtection="0">
      <alignment vertical="center"/>
    </xf>
    <xf numFmtId="0" fontId="23" fillId="22" borderId="0" applyNumberFormat="0" applyBorder="0" applyProtection="0">
      <alignment vertical="center"/>
    </xf>
    <xf numFmtId="0" fontId="26" fillId="23" borderId="0" applyNumberFormat="0" applyBorder="0" applyProtection="0">
      <alignment vertical="center"/>
    </xf>
    <xf numFmtId="0" fontId="26" fillId="24" borderId="0" applyNumberFormat="0" applyBorder="0" applyProtection="0">
      <alignment vertical="center"/>
    </xf>
    <xf numFmtId="0" fontId="23" fillId="25" borderId="0" applyNumberFormat="0" applyBorder="0" applyProtection="0">
      <alignment vertical="center"/>
    </xf>
    <xf numFmtId="0" fontId="23" fillId="26" borderId="0" applyNumberFormat="0" applyBorder="0" applyProtection="0">
      <alignment vertical="center"/>
    </xf>
    <xf numFmtId="0" fontId="26" fillId="27" borderId="0" applyNumberFormat="0" applyBorder="0" applyProtection="0">
      <alignment vertical="center"/>
    </xf>
    <xf numFmtId="0" fontId="23" fillId="28" borderId="0" applyNumberFormat="0" applyBorder="0" applyProtection="0">
      <alignment vertical="center"/>
    </xf>
    <xf numFmtId="0" fontId="26" fillId="29" borderId="0" applyNumberFormat="0" applyBorder="0" applyProtection="0">
      <alignment vertical="center"/>
    </xf>
    <xf numFmtId="0" fontId="26" fillId="30" borderId="0" applyNumberFormat="0" applyBorder="0" applyProtection="0">
      <alignment vertical="center"/>
    </xf>
    <xf numFmtId="0" fontId="23" fillId="31" borderId="0" applyNumberFormat="0" applyBorder="0" applyProtection="0">
      <alignment vertical="center"/>
    </xf>
    <xf numFmtId="0" fontId="26" fillId="32" borderId="0" applyNumberFormat="0" applyBorder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80" fontId="1" fillId="0" borderId="7">
      <alignment horizontal="right" vertical="center"/>
    </xf>
    <xf numFmtId="179" fontId="1" fillId="0" borderId="7">
      <alignment horizontal="right" vertical="center"/>
    </xf>
  </cellStyleXfs>
  <cellXfs count="157">
    <xf numFmtId="0" fontId="0" fillId="0" borderId="0" xfId="0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176" fontId="1" fillId="0" borderId="7" xfId="54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/>
    </xf>
    <xf numFmtId="0" fontId="4" fillId="0" borderId="0" xfId="0" applyFont="1" applyAlignment="1">
      <alignment vertical="top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0" fontId="6" fillId="0" borderId="0" xfId="0" applyFont="1" applyAlignment="1" applyProtection="1">
      <alignment horizontal="right"/>
      <protection locked="0"/>
    </xf>
    <xf numFmtId="49" fontId="6" fillId="0" borderId="0" xfId="0" applyNumberFormat="1" applyFont="1" applyAlignme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right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49" fontId="10" fillId="0" borderId="0" xfId="53" applyNumberFormat="1" applyFont="1" applyBorder="1" applyAlignment="1">
      <alignment horizontal="left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left" vertical="center" wrapText="1"/>
    </xf>
    <xf numFmtId="49" fontId="10" fillId="0" borderId="7" xfId="53" applyNumberFormat="1" applyFont="1" applyBorder="1" applyAlignment="1">
      <alignment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49" fontId="10" fillId="0" borderId="0" xfId="0" applyNumberFormat="1" applyFont="1" applyAlignment="1">
      <alignment horizontal="right" vertical="center" wrapText="1"/>
    </xf>
    <xf numFmtId="49" fontId="10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" fillId="0" borderId="7" xfId="53" applyNumberFormat="1" applyFont="1" applyBorder="1" applyAlignment="1">
      <alignment horizontal="left" vertical="center" wrapText="1"/>
    </xf>
    <xf numFmtId="49" fontId="1" fillId="0" borderId="7" xfId="53" applyNumberFormat="1" applyFont="1" applyBorder="1" applyAlignment="1">
      <alignment horizontal="center" vertical="center" wrapText="1"/>
    </xf>
    <xf numFmtId="176" fontId="1" fillId="0" borderId="7" xfId="54" applyNumberFormat="1" applyFont="1" applyBorder="1" applyAlignment="1">
      <alignment horizontal="right" vertical="center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vertical="center"/>
    </xf>
    <xf numFmtId="4" fontId="14" fillId="0" borderId="2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left" vertical="center" wrapText="1"/>
    </xf>
    <xf numFmtId="176" fontId="15" fillId="0" borderId="7" xfId="54" applyNumberFormat="1" applyFont="1" applyBorder="1" applyAlignment="1">
      <alignment horizontal="right" vertical="center"/>
    </xf>
    <xf numFmtId="49" fontId="15" fillId="0" borderId="7" xfId="53" applyNumberFormat="1" applyFont="1" applyBorder="1" applyAlignment="1">
      <alignment horizontal="left" vertical="center" wrapText="1" indent="1"/>
    </xf>
    <xf numFmtId="49" fontId="15" fillId="0" borderId="7" xfId="53" applyNumberFormat="1" applyFont="1" applyBorder="1" applyAlignment="1">
      <alignment horizontal="left" vertical="center" wrapText="1" indent="2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8" fillId="0" borderId="7" xfId="0" applyFont="1" applyBorder="1" applyAlignment="1">
      <alignment horizontal="center" vertical="center"/>
    </xf>
    <xf numFmtId="0" fontId="1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1" fillId="0" borderId="7" xfId="53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53" applyNumberFormat="1" applyFont="1" applyBorder="1" applyAlignment="1">
      <alignment horizontal="left" vertical="center" wrapText="1"/>
    </xf>
    <xf numFmtId="0" fontId="1" fillId="0" borderId="7" xfId="53" applyNumberFormat="1" applyFont="1" applyBorder="1" applyAlignment="1">
      <alignment horizontal="left" vertical="center" wrapText="1" indent="1"/>
    </xf>
    <xf numFmtId="0" fontId="1" fillId="0" borderId="7" xfId="53" applyNumberFormat="1" applyFont="1" applyBorder="1" applyAlignment="1">
      <alignment horizontal="left" vertical="center" wrapText="1" indent="2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1" fillId="0" borderId="0" xfId="53" applyNumberFormat="1" applyFont="1" applyBorder="1" applyAlignment="1">
      <alignment horizontal="left" vertical="center" wrapText="1"/>
    </xf>
    <xf numFmtId="49" fontId="1" fillId="0" borderId="0" xfId="53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7" xfId="53" applyNumberFormat="1" applyFont="1" applyBorder="1" applyAlignment="1">
      <alignment horizontal="right" vertical="center" wrapText="1"/>
    </xf>
    <xf numFmtId="49" fontId="19" fillId="0" borderId="0" xfId="53" applyNumberFormat="1" applyFont="1" applyBorder="1" applyAlignment="1">
      <alignment horizontal="center" vertical="center" wrapText="1"/>
    </xf>
    <xf numFmtId="49" fontId="20" fillId="0" borderId="0" xfId="53" applyNumberFormat="1" applyFont="1" applyBorder="1" applyAlignment="1">
      <alignment horizontal="center" vertical="top" wrapText="1"/>
    </xf>
    <xf numFmtId="49" fontId="21" fillId="0" borderId="0" xfId="53" applyNumberFormat="1" applyFont="1" applyBorder="1" applyAlignment="1">
      <alignment horizontal="center" vertical="center" wrapText="1"/>
    </xf>
    <xf numFmtId="49" fontId="22" fillId="0" borderId="0" xfId="53" applyNumberFormat="1" applyFont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topLeftCell="A8" workbookViewId="0">
      <selection activeCell="J13" sqref="J13"/>
    </sheetView>
  </sheetViews>
  <sheetFormatPr defaultColWidth="10.287037037037" defaultRowHeight="15" customHeight="1" outlineLevelCol="6"/>
  <cols>
    <col min="1" max="1" width="3.13888888888889" customWidth="1"/>
    <col min="2" max="2" width="10.4166666666667" customWidth="1"/>
    <col min="3" max="3" width="17.287037037037" customWidth="1"/>
    <col min="4" max="5" width="22.287037037037" customWidth="1"/>
    <col min="6" max="6" width="22.4166666666667" customWidth="1"/>
    <col min="7" max="7" width="22.287037037037" customWidth="1"/>
  </cols>
  <sheetData>
    <row r="1" ht="23.25" customHeight="1" spans="1:7">
      <c r="A1" s="149"/>
      <c r="B1" s="149"/>
      <c r="C1" s="149"/>
      <c r="D1" s="149"/>
      <c r="E1" s="149"/>
      <c r="F1" s="149"/>
      <c r="G1" s="149"/>
    </row>
    <row r="2" ht="84" customHeight="1" spans="1:7">
      <c r="A2" s="149"/>
      <c r="B2" s="153" t="str">
        <f>"德宏傣族景颇族自治州教育体育局教育科学研究所"</f>
        <v>德宏傣族景颇族自治州教育体育局教育科学研究所</v>
      </c>
      <c r="C2" s="153"/>
      <c r="D2" s="153"/>
      <c r="E2" s="153"/>
      <c r="F2" s="153"/>
      <c r="G2" s="153"/>
    </row>
    <row r="3" ht="25.5" customHeight="1" spans="1:7">
      <c r="A3" s="149"/>
      <c r="B3" s="153"/>
      <c r="C3" s="153"/>
      <c r="D3" s="153"/>
      <c r="E3" s="153"/>
      <c r="F3" s="153"/>
      <c r="G3" s="153"/>
    </row>
    <row r="4" ht="25.5" customHeight="1" spans="1:7">
      <c r="A4" s="149"/>
      <c r="B4" s="153"/>
      <c r="C4" s="153"/>
      <c r="D4" s="153"/>
      <c r="E4" s="153"/>
      <c r="F4" s="153"/>
      <c r="G4" s="153"/>
    </row>
    <row r="5" ht="15.75" customHeight="1" spans="1:7">
      <c r="A5" s="149"/>
      <c r="B5" s="154" t="s">
        <v>0</v>
      </c>
      <c r="C5" s="154"/>
      <c r="D5" s="154"/>
      <c r="E5" s="154"/>
      <c r="F5" s="154"/>
      <c r="G5" s="154"/>
    </row>
    <row r="6" ht="15.75" customHeight="1" spans="1:7">
      <c r="A6" s="149"/>
      <c r="B6" s="154"/>
      <c r="C6" s="154"/>
      <c r="D6" s="154"/>
      <c r="E6" s="154"/>
      <c r="F6" s="154"/>
      <c r="G6" s="154"/>
    </row>
    <row r="7" ht="15.75" customHeight="1" spans="1:7">
      <c r="A7" s="149"/>
      <c r="B7" s="154"/>
      <c r="C7" s="154"/>
      <c r="D7" s="154"/>
      <c r="E7" s="154"/>
      <c r="F7" s="154"/>
      <c r="G7" s="154"/>
    </row>
    <row r="8" ht="20.25" customHeight="1" spans="1:7">
      <c r="A8" s="149"/>
      <c r="B8" s="154"/>
      <c r="C8" s="154"/>
      <c r="D8" s="154"/>
      <c r="E8" s="154"/>
      <c r="F8" s="154"/>
      <c r="G8" s="154"/>
    </row>
    <row r="9" ht="15.75" customHeight="1" spans="1:7">
      <c r="A9" s="149"/>
      <c r="B9" s="154"/>
      <c r="C9" s="154"/>
      <c r="D9" s="154"/>
      <c r="E9" s="154"/>
      <c r="F9" s="154"/>
      <c r="G9" s="154"/>
    </row>
    <row r="10" ht="26.25" customHeight="1" spans="1:7">
      <c r="A10" s="155" t="s">
        <v>1</v>
      </c>
      <c r="B10" s="155"/>
      <c r="C10" s="155" t="s">
        <v>2</v>
      </c>
      <c r="D10" s="155"/>
      <c r="E10" s="155"/>
      <c r="F10" s="155"/>
      <c r="G10" s="155"/>
    </row>
    <row r="11" ht="22.2" spans="1:7">
      <c r="A11" s="155"/>
      <c r="B11" s="155"/>
      <c r="C11" s="155"/>
      <c r="D11" s="155"/>
      <c r="E11" s="155"/>
      <c r="F11" s="155"/>
      <c r="G11" s="155"/>
    </row>
    <row r="12" ht="26.25" customHeight="1" spans="1:7">
      <c r="A12" s="155" t="s">
        <v>3</v>
      </c>
      <c r="B12" s="155"/>
      <c r="C12" s="155"/>
      <c r="D12" s="155"/>
      <c r="E12" s="155"/>
      <c r="F12" s="155"/>
      <c r="G12" s="155"/>
    </row>
    <row r="13" ht="39" customHeight="1" spans="1:7">
      <c r="A13" s="149"/>
      <c r="B13" s="149"/>
      <c r="C13" s="149"/>
      <c r="D13" s="149"/>
      <c r="E13" s="149"/>
      <c r="F13" s="149"/>
      <c r="G13" s="149"/>
    </row>
    <row r="14" ht="18.75" customHeight="1" spans="1:7">
      <c r="A14" s="149"/>
      <c r="B14" s="156" t="s">
        <v>4</v>
      </c>
      <c r="C14" s="156"/>
      <c r="D14" s="156" t="s">
        <v>5</v>
      </c>
      <c r="E14" s="156"/>
      <c r="F14" s="156"/>
      <c r="G14" s="156" t="s">
        <v>6</v>
      </c>
    </row>
    <row r="15" ht="18.75" customHeight="1" spans="1:7">
      <c r="A15" s="149"/>
      <c r="B15" s="156"/>
      <c r="C15" s="156"/>
      <c r="D15" s="156"/>
      <c r="E15" s="156"/>
      <c r="F15" s="156"/>
      <c r="G15" s="156"/>
    </row>
    <row r="16" ht="18.75" customHeight="1" spans="1:7">
      <c r="A16" s="149"/>
      <c r="B16" s="156"/>
      <c r="C16" s="156"/>
      <c r="D16" s="156"/>
      <c r="E16" s="156"/>
      <c r="F16" s="156"/>
      <c r="G16" s="156"/>
    </row>
    <row r="17" ht="18.75" customHeight="1" spans="1:7">
      <c r="A17" s="149"/>
      <c r="B17" s="156" t="s">
        <v>7</v>
      </c>
      <c r="C17" s="156"/>
      <c r="D17" s="156"/>
      <c r="E17" s="156"/>
      <c r="F17" s="156"/>
      <c r="G17" s="156" t="s">
        <v>8</v>
      </c>
    </row>
  </sheetData>
  <mergeCells count="11">
    <mergeCell ref="A1:G1"/>
    <mergeCell ref="B2:G2"/>
    <mergeCell ref="A10:G10"/>
    <mergeCell ref="A12:G12"/>
    <mergeCell ref="G14:G15"/>
    <mergeCell ref="G17:G18"/>
    <mergeCell ref="B5:G9"/>
    <mergeCell ref="B2:G4"/>
    <mergeCell ref="B14:C15"/>
    <mergeCell ref="D14:E15"/>
    <mergeCell ref="B17:D18"/>
  </mergeCells>
  <pageMargins left="0.75" right="0.75" top="1" bottom="1" header="0.5" footer="0.5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9"/>
  <sheetViews>
    <sheetView showZeros="0" workbookViewId="0">
      <selection activeCell="D14" sqref="D14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00"/>
      <c r="B1" s="100"/>
      <c r="C1" s="100"/>
      <c r="D1" s="100"/>
      <c r="E1" s="100"/>
      <c r="F1" s="100"/>
      <c r="G1" s="100"/>
      <c r="H1" s="100"/>
      <c r="I1" s="100"/>
      <c r="J1" s="105" t="s">
        <v>252</v>
      </c>
    </row>
    <row r="2" ht="34.5" customHeight="1" spans="1:10">
      <c r="A2" s="101" t="str">
        <f>"2025"&amp;"年项目支出绩效目标表"</f>
        <v>2025年项目支出绩效目标表</v>
      </c>
      <c r="B2" s="101"/>
      <c r="C2" s="101"/>
      <c r="D2" s="101"/>
      <c r="E2" s="101"/>
      <c r="F2" s="101"/>
      <c r="G2" s="101"/>
      <c r="H2" s="101"/>
      <c r="I2" s="101"/>
      <c r="J2" s="101"/>
    </row>
    <row r="3" ht="18.75" customHeight="1" spans="1:10">
      <c r="A3" s="100" t="str">
        <f>"单位名称："&amp;"德宏傣族景颇族自治州教育体育局教育科学研究所"</f>
        <v>单位名称：德宏傣族景颇族自治州教育体育局教育科学研究所</v>
      </c>
      <c r="B3" s="100"/>
      <c r="C3" s="100"/>
      <c r="D3" s="100"/>
      <c r="E3" s="100"/>
      <c r="F3" s="100"/>
      <c r="G3" s="100"/>
      <c r="H3" s="100"/>
      <c r="I3" s="100"/>
      <c r="J3" s="100"/>
    </row>
    <row r="4" ht="22.5" customHeight="1" spans="1:10">
      <c r="A4" s="102" t="s">
        <v>253</v>
      </c>
      <c r="B4" s="102" t="s">
        <v>254</v>
      </c>
      <c r="C4" s="102" t="s">
        <v>255</v>
      </c>
      <c r="D4" s="102" t="s">
        <v>256</v>
      </c>
      <c r="E4" s="102" t="s">
        <v>257</v>
      </c>
      <c r="F4" s="102" t="s">
        <v>258</v>
      </c>
      <c r="G4" s="102" t="s">
        <v>259</v>
      </c>
      <c r="H4" s="102" t="s">
        <v>260</v>
      </c>
      <c r="I4" s="102" t="s">
        <v>261</v>
      </c>
      <c r="J4" s="102" t="s">
        <v>262</v>
      </c>
    </row>
    <row r="5" ht="22.5" customHeight="1" spans="1:10">
      <c r="A5" s="102" t="s">
        <v>68</v>
      </c>
      <c r="B5" s="102" t="s">
        <v>69</v>
      </c>
      <c r="C5" s="102" t="s">
        <v>70</v>
      </c>
      <c r="D5" s="102" t="s">
        <v>71</v>
      </c>
      <c r="E5" s="102" t="s">
        <v>72</v>
      </c>
      <c r="F5" s="102" t="s">
        <v>73</v>
      </c>
      <c r="G5" s="102" t="s">
        <v>74</v>
      </c>
      <c r="H5" s="102" t="s">
        <v>75</v>
      </c>
      <c r="I5" s="102" t="s">
        <v>76</v>
      </c>
      <c r="J5" s="102" t="s">
        <v>77</v>
      </c>
    </row>
    <row r="6" ht="52.5" customHeight="1" spans="1:10">
      <c r="A6" s="102" t="s">
        <v>55</v>
      </c>
      <c r="B6" s="102"/>
      <c r="C6" s="102"/>
      <c r="D6" s="102"/>
      <c r="E6" s="102"/>
      <c r="F6" s="102"/>
      <c r="G6" s="102"/>
      <c r="H6" s="102"/>
      <c r="I6" s="102"/>
      <c r="J6" s="102"/>
    </row>
    <row r="7" ht="52.5" customHeight="1" outlineLevel="1" spans="1:10">
      <c r="A7" s="103" t="s">
        <v>250</v>
      </c>
      <c r="B7" s="103" t="s">
        <v>263</v>
      </c>
      <c r="C7" s="103" t="s">
        <v>264</v>
      </c>
      <c r="D7" s="103" t="s">
        <v>265</v>
      </c>
      <c r="E7" s="103" t="s">
        <v>266</v>
      </c>
      <c r="F7" s="103" t="s">
        <v>267</v>
      </c>
      <c r="G7" s="102" t="s">
        <v>69</v>
      </c>
      <c r="H7" s="102" t="s">
        <v>268</v>
      </c>
      <c r="I7" s="103" t="s">
        <v>269</v>
      </c>
      <c r="J7" s="103" t="s">
        <v>270</v>
      </c>
    </row>
    <row r="8" ht="52.5" customHeight="1" outlineLevel="1" spans="1:10">
      <c r="A8" s="103" t="s">
        <v>250</v>
      </c>
      <c r="B8" s="103" t="s">
        <v>263</v>
      </c>
      <c r="C8" s="103" t="s">
        <v>264</v>
      </c>
      <c r="D8" s="103" t="s">
        <v>265</v>
      </c>
      <c r="E8" s="103" t="s">
        <v>271</v>
      </c>
      <c r="F8" s="103" t="s">
        <v>267</v>
      </c>
      <c r="G8" s="102" t="s">
        <v>272</v>
      </c>
      <c r="H8" s="102" t="s">
        <v>273</v>
      </c>
      <c r="I8" s="103" t="s">
        <v>269</v>
      </c>
      <c r="J8" s="103" t="s">
        <v>274</v>
      </c>
    </row>
    <row r="9" ht="52.5" customHeight="1" outlineLevel="1" spans="1:10">
      <c r="A9" s="103" t="s">
        <v>250</v>
      </c>
      <c r="B9" s="103" t="s">
        <v>263</v>
      </c>
      <c r="C9" s="103" t="s">
        <v>264</v>
      </c>
      <c r="D9" s="103" t="s">
        <v>275</v>
      </c>
      <c r="E9" s="103" t="s">
        <v>276</v>
      </c>
      <c r="F9" s="103" t="s">
        <v>267</v>
      </c>
      <c r="G9" s="102" t="s">
        <v>277</v>
      </c>
      <c r="H9" s="102" t="s">
        <v>278</v>
      </c>
      <c r="I9" s="103" t="s">
        <v>269</v>
      </c>
      <c r="J9" s="103" t="s">
        <v>279</v>
      </c>
    </row>
    <row r="10" ht="52.5" customHeight="1" outlineLevel="1" spans="1:10">
      <c r="A10" s="103" t="s">
        <v>250</v>
      </c>
      <c r="B10" s="103" t="s">
        <v>263</v>
      </c>
      <c r="C10" s="103" t="s">
        <v>264</v>
      </c>
      <c r="D10" s="103" t="s">
        <v>275</v>
      </c>
      <c r="E10" s="103" t="s">
        <v>280</v>
      </c>
      <c r="F10" s="103" t="s">
        <v>267</v>
      </c>
      <c r="G10" s="102" t="s">
        <v>277</v>
      </c>
      <c r="H10" s="102" t="s">
        <v>278</v>
      </c>
      <c r="I10" s="103" t="s">
        <v>269</v>
      </c>
      <c r="J10" s="103" t="s">
        <v>281</v>
      </c>
    </row>
    <row r="11" ht="52.5" customHeight="1" outlineLevel="1" spans="1:10">
      <c r="A11" s="103" t="s">
        <v>250</v>
      </c>
      <c r="B11" s="103" t="s">
        <v>263</v>
      </c>
      <c r="C11" s="103" t="s">
        <v>264</v>
      </c>
      <c r="D11" s="103" t="s">
        <v>282</v>
      </c>
      <c r="E11" s="103" t="s">
        <v>283</v>
      </c>
      <c r="F11" s="103" t="s">
        <v>284</v>
      </c>
      <c r="G11" s="102" t="s">
        <v>285</v>
      </c>
      <c r="H11" s="102" t="s">
        <v>286</v>
      </c>
      <c r="I11" s="103" t="s">
        <v>269</v>
      </c>
      <c r="J11" s="103" t="s">
        <v>287</v>
      </c>
    </row>
    <row r="12" ht="52.5" customHeight="1" outlineLevel="1" spans="1:10">
      <c r="A12" s="103" t="s">
        <v>250</v>
      </c>
      <c r="B12" s="103" t="s">
        <v>263</v>
      </c>
      <c r="C12" s="103" t="s">
        <v>288</v>
      </c>
      <c r="D12" s="103" t="s">
        <v>289</v>
      </c>
      <c r="E12" s="103" t="s">
        <v>290</v>
      </c>
      <c r="F12" s="103" t="s">
        <v>267</v>
      </c>
      <c r="G12" s="102" t="s">
        <v>291</v>
      </c>
      <c r="H12" s="102" t="s">
        <v>292</v>
      </c>
      <c r="I12" s="103" t="s">
        <v>293</v>
      </c>
      <c r="J12" s="103" t="s">
        <v>294</v>
      </c>
    </row>
    <row r="13" ht="52.5" customHeight="1" outlineLevel="1" spans="1:10">
      <c r="A13" s="103" t="s">
        <v>250</v>
      </c>
      <c r="B13" s="103" t="s">
        <v>263</v>
      </c>
      <c r="C13" s="103" t="s">
        <v>295</v>
      </c>
      <c r="D13" s="103" t="s">
        <v>296</v>
      </c>
      <c r="E13" s="103" t="s">
        <v>297</v>
      </c>
      <c r="F13" s="103" t="s">
        <v>267</v>
      </c>
      <c r="G13" s="102" t="s">
        <v>298</v>
      </c>
      <c r="H13" s="102" t="s">
        <v>278</v>
      </c>
      <c r="I13" s="103" t="s">
        <v>269</v>
      </c>
      <c r="J13" s="103" t="s">
        <v>299</v>
      </c>
    </row>
    <row r="14" ht="52.5" customHeight="1" outlineLevel="1" spans="1:10">
      <c r="A14" s="103" t="s">
        <v>243</v>
      </c>
      <c r="B14" s="103" t="s">
        <v>300</v>
      </c>
      <c r="C14" s="103" t="s">
        <v>264</v>
      </c>
      <c r="D14" s="104" t="s">
        <v>265</v>
      </c>
      <c r="E14" s="103" t="s">
        <v>266</v>
      </c>
      <c r="F14" s="103" t="s">
        <v>267</v>
      </c>
      <c r="G14" s="102" t="s">
        <v>76</v>
      </c>
      <c r="H14" s="102" t="s">
        <v>268</v>
      </c>
      <c r="I14" s="103" t="s">
        <v>269</v>
      </c>
      <c r="J14" s="103" t="s">
        <v>270</v>
      </c>
    </row>
    <row r="15" ht="52.5" customHeight="1" outlineLevel="1" spans="1:10">
      <c r="A15" s="103" t="s">
        <v>243</v>
      </c>
      <c r="B15" s="103" t="s">
        <v>300</v>
      </c>
      <c r="C15" s="103" t="s">
        <v>264</v>
      </c>
      <c r="D15" s="103" t="s">
        <v>265</v>
      </c>
      <c r="E15" s="103" t="s">
        <v>271</v>
      </c>
      <c r="F15" s="103" t="s">
        <v>267</v>
      </c>
      <c r="G15" s="102" t="s">
        <v>301</v>
      </c>
      <c r="H15" s="102" t="s">
        <v>273</v>
      </c>
      <c r="I15" s="103" t="s">
        <v>269</v>
      </c>
      <c r="J15" s="103" t="s">
        <v>274</v>
      </c>
    </row>
    <row r="16" ht="52.5" customHeight="1" outlineLevel="1" spans="1:10">
      <c r="A16" s="103" t="s">
        <v>243</v>
      </c>
      <c r="B16" s="103" t="s">
        <v>300</v>
      </c>
      <c r="C16" s="103" t="s">
        <v>264</v>
      </c>
      <c r="D16" s="103" t="s">
        <v>275</v>
      </c>
      <c r="E16" s="103" t="s">
        <v>276</v>
      </c>
      <c r="F16" s="103" t="s">
        <v>267</v>
      </c>
      <c r="G16" s="102" t="s">
        <v>277</v>
      </c>
      <c r="H16" s="102" t="s">
        <v>278</v>
      </c>
      <c r="I16" s="103" t="s">
        <v>269</v>
      </c>
      <c r="J16" s="103" t="s">
        <v>279</v>
      </c>
    </row>
    <row r="17" ht="52.5" customHeight="1" outlineLevel="1" spans="1:10">
      <c r="A17" s="103" t="s">
        <v>243</v>
      </c>
      <c r="B17" s="103" t="s">
        <v>300</v>
      </c>
      <c r="C17" s="103" t="s">
        <v>264</v>
      </c>
      <c r="D17" s="103" t="s">
        <v>282</v>
      </c>
      <c r="E17" s="103" t="s">
        <v>283</v>
      </c>
      <c r="F17" s="103" t="s">
        <v>284</v>
      </c>
      <c r="G17" s="102" t="s">
        <v>302</v>
      </c>
      <c r="H17" s="102" t="s">
        <v>286</v>
      </c>
      <c r="I17" s="103" t="s">
        <v>269</v>
      </c>
      <c r="J17" s="103" t="s">
        <v>303</v>
      </c>
    </row>
    <row r="18" ht="52.5" customHeight="1" outlineLevel="1" spans="1:10">
      <c r="A18" s="103" t="s">
        <v>243</v>
      </c>
      <c r="B18" s="103" t="s">
        <v>300</v>
      </c>
      <c r="C18" s="103" t="s">
        <v>288</v>
      </c>
      <c r="D18" s="103" t="s">
        <v>289</v>
      </c>
      <c r="E18" s="103" t="s">
        <v>304</v>
      </c>
      <c r="F18" s="103" t="s">
        <v>267</v>
      </c>
      <c r="G18" s="102" t="s">
        <v>298</v>
      </c>
      <c r="H18" s="102" t="s">
        <v>278</v>
      </c>
      <c r="I18" s="103" t="s">
        <v>269</v>
      </c>
      <c r="J18" s="103" t="s">
        <v>305</v>
      </c>
    </row>
    <row r="19" ht="52.5" customHeight="1" outlineLevel="1" spans="1:10">
      <c r="A19" s="103" t="s">
        <v>243</v>
      </c>
      <c r="B19" s="103" t="s">
        <v>300</v>
      </c>
      <c r="C19" s="103" t="s">
        <v>295</v>
      </c>
      <c r="D19" s="103" t="s">
        <v>296</v>
      </c>
      <c r="E19" s="103" t="s">
        <v>297</v>
      </c>
      <c r="F19" s="103" t="s">
        <v>267</v>
      </c>
      <c r="G19" s="102" t="s">
        <v>277</v>
      </c>
      <c r="H19" s="102" t="s">
        <v>278</v>
      </c>
      <c r="I19" s="103" t="s">
        <v>269</v>
      </c>
      <c r="J19" s="103" t="s">
        <v>299</v>
      </c>
    </row>
  </sheetData>
  <mergeCells count="6">
    <mergeCell ref="A2:J2"/>
    <mergeCell ref="A3:E3"/>
    <mergeCell ref="A7:A13"/>
    <mergeCell ref="A14:A19"/>
    <mergeCell ref="B7:B13"/>
    <mergeCell ref="B14:B19"/>
  </mergeCells>
  <pageMargins left="0.75" right="0.75" top="1" bottom="1" header="0.5" footer="0.5"/>
  <pageSetup paperSize="9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4"/>
  <sheetViews>
    <sheetView showZeros="0" workbookViewId="0">
      <selection activeCell="G14" sqref="G14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89">
        <v>1</v>
      </c>
      <c r="B1" s="90">
        <v>0</v>
      </c>
      <c r="C1" s="89">
        <v>1</v>
      </c>
      <c r="D1" s="71"/>
      <c r="E1" s="71"/>
      <c r="F1" s="88" t="s">
        <v>306</v>
      </c>
    </row>
    <row r="2" ht="26.25" customHeight="1" spans="1:6">
      <c r="A2" s="91" t="str">
        <f>"2025"&amp;"年部门政府性基金预算支出预算表"</f>
        <v>2025年部门政府性基金预算支出预算表</v>
      </c>
      <c r="B2" s="91" t="s">
        <v>307</v>
      </c>
      <c r="C2" s="92"/>
      <c r="D2" s="93"/>
      <c r="E2" s="93"/>
      <c r="F2" s="93"/>
    </row>
    <row r="3" ht="13.5" customHeight="1" spans="1:6">
      <c r="A3" s="94" t="str">
        <f>"单位名称："&amp;"德宏傣族景颇族自治州教育体育局教育科学研究所"</f>
        <v>单位名称：德宏傣族景颇族自治州教育体育局教育科学研究所</v>
      </c>
      <c r="B3" s="94" t="s">
        <v>308</v>
      </c>
      <c r="C3" s="95"/>
      <c r="D3" s="71"/>
      <c r="E3" s="71"/>
      <c r="F3" s="88" t="s">
        <v>10</v>
      </c>
    </row>
    <row r="4" ht="19.5" customHeight="1" spans="1:6">
      <c r="A4" s="52" t="s">
        <v>170</v>
      </c>
      <c r="B4" s="96" t="s">
        <v>57</v>
      </c>
      <c r="C4" s="52" t="s">
        <v>58</v>
      </c>
      <c r="D4" s="31" t="s">
        <v>309</v>
      </c>
      <c r="E4" s="31"/>
      <c r="F4" s="31"/>
    </row>
    <row r="5" ht="18.55" customHeight="1" spans="1:6">
      <c r="A5" s="52"/>
      <c r="B5" s="96"/>
      <c r="C5" s="52"/>
      <c r="D5" s="31" t="s">
        <v>39</v>
      </c>
      <c r="E5" s="31" t="s">
        <v>61</v>
      </c>
      <c r="F5" s="31" t="s">
        <v>62</v>
      </c>
    </row>
    <row r="6" ht="20.25" customHeight="1" spans="1:6">
      <c r="A6" s="52">
        <v>1</v>
      </c>
      <c r="B6" s="97" t="s">
        <v>69</v>
      </c>
      <c r="C6" s="97" t="s">
        <v>70</v>
      </c>
      <c r="D6" s="97" t="s">
        <v>71</v>
      </c>
      <c r="E6" s="97" t="s">
        <v>72</v>
      </c>
      <c r="F6" s="97" t="s">
        <v>73</v>
      </c>
    </row>
    <row r="7" ht="30" customHeight="1" spans="1:6">
      <c r="A7" s="29"/>
      <c r="B7" s="96"/>
      <c r="C7" s="29"/>
      <c r="D7" s="98"/>
      <c r="E7" s="99"/>
      <c r="F7" s="99"/>
    </row>
    <row r="8" ht="30" customHeight="1" spans="1:6">
      <c r="A8" s="22"/>
      <c r="B8" s="22"/>
      <c r="C8" s="22"/>
      <c r="D8" s="98"/>
      <c r="E8" s="99"/>
      <c r="F8" s="99"/>
    </row>
    <row r="9" ht="30" customHeight="1" spans="1:6">
      <c r="A9" s="20" t="s">
        <v>310</v>
      </c>
      <c r="B9" s="20" t="s">
        <v>310</v>
      </c>
      <c r="C9" s="20" t="s">
        <v>310</v>
      </c>
      <c r="D9" s="98"/>
      <c r="E9" s="99"/>
      <c r="F9" s="99"/>
    </row>
    <row r="10" ht="18" customHeight="1" spans="2:2">
      <c r="B10" s="35" t="s">
        <v>311</v>
      </c>
    </row>
    <row r="14"/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orientation="portrait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workbookViewId="0">
      <selection activeCell="H17" sqref="H17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55"/>
      <c r="P1" s="55"/>
      <c r="Q1" s="38" t="s">
        <v>312</v>
      </c>
    </row>
    <row r="2" ht="27.75" customHeight="1" spans="1:17">
      <c r="A2" s="39" t="str">
        <f>"2025"&amp;"年部门政府采购预算表"</f>
        <v>2025年部门政府采购预算表</v>
      </c>
      <c r="B2" s="5"/>
      <c r="C2" s="5"/>
      <c r="D2" s="5"/>
      <c r="E2" s="5"/>
      <c r="F2" s="5"/>
      <c r="G2" s="5"/>
      <c r="H2" s="5"/>
      <c r="I2" s="5"/>
      <c r="J2" s="5"/>
      <c r="K2" s="51"/>
      <c r="L2" s="5"/>
      <c r="M2" s="5"/>
      <c r="N2" s="5"/>
      <c r="O2" s="51"/>
      <c r="P2" s="51"/>
      <c r="Q2" s="5"/>
    </row>
    <row r="3" ht="18.75" customHeight="1" spans="1:17">
      <c r="A3" s="40" t="str">
        <f>"单位名称："&amp;"德宏傣族景颇族自治州教育体育局教育科学研究所"</f>
        <v>单位名称：德宏傣族景颇族自治州教育体育局教育科学研究所</v>
      </c>
      <c r="B3" s="8"/>
      <c r="C3" s="8"/>
      <c r="D3" s="8"/>
      <c r="E3" s="8"/>
      <c r="F3" s="8"/>
      <c r="G3" s="8"/>
      <c r="H3" s="8"/>
      <c r="I3" s="8"/>
      <c r="J3" s="8"/>
      <c r="K3" s="1"/>
      <c r="L3" s="1"/>
      <c r="M3" s="1"/>
      <c r="N3" s="1"/>
      <c r="O3" s="65"/>
      <c r="P3" s="65"/>
      <c r="Q3" s="88" t="s">
        <v>36</v>
      </c>
    </row>
    <row r="4" ht="15.75" customHeight="1" spans="1:17">
      <c r="A4" s="11" t="s">
        <v>313</v>
      </c>
      <c r="B4" s="72" t="s">
        <v>314</v>
      </c>
      <c r="C4" s="72" t="s">
        <v>315</v>
      </c>
      <c r="D4" s="72" t="s">
        <v>316</v>
      </c>
      <c r="E4" s="72" t="s">
        <v>317</v>
      </c>
      <c r="F4" s="72" t="s">
        <v>318</v>
      </c>
      <c r="G4" s="43" t="s">
        <v>177</v>
      </c>
      <c r="H4" s="43"/>
      <c r="I4" s="43"/>
      <c r="J4" s="43"/>
      <c r="K4" s="81"/>
      <c r="L4" s="43"/>
      <c r="M4" s="43"/>
      <c r="N4" s="43"/>
      <c r="O4" s="82"/>
      <c r="P4" s="81"/>
      <c r="Q4" s="44"/>
    </row>
    <row r="5" ht="17.25" customHeight="1" spans="1:17">
      <c r="A5" s="16"/>
      <c r="B5" s="73"/>
      <c r="C5" s="73"/>
      <c r="D5" s="73"/>
      <c r="E5" s="73"/>
      <c r="F5" s="73"/>
      <c r="G5" s="73" t="s">
        <v>39</v>
      </c>
      <c r="H5" s="73" t="s">
        <v>43</v>
      </c>
      <c r="I5" s="73" t="s">
        <v>319</v>
      </c>
      <c r="J5" s="73" t="s">
        <v>320</v>
      </c>
      <c r="K5" s="83" t="s">
        <v>321</v>
      </c>
      <c r="L5" s="84" t="s">
        <v>322</v>
      </c>
      <c r="M5" s="84"/>
      <c r="N5" s="84"/>
      <c r="O5" s="85"/>
      <c r="P5" s="86"/>
      <c r="Q5" s="63"/>
    </row>
    <row r="6" ht="54" customHeight="1" spans="1:17">
      <c r="A6" s="18"/>
      <c r="B6" s="63"/>
      <c r="C6" s="63"/>
      <c r="D6" s="63"/>
      <c r="E6" s="63"/>
      <c r="F6" s="63"/>
      <c r="G6" s="63"/>
      <c r="H6" s="63" t="s">
        <v>42</v>
      </c>
      <c r="I6" s="63"/>
      <c r="J6" s="63"/>
      <c r="K6" s="87"/>
      <c r="L6" s="63" t="s">
        <v>42</v>
      </c>
      <c r="M6" s="63" t="s">
        <v>49</v>
      </c>
      <c r="N6" s="63" t="s">
        <v>323</v>
      </c>
      <c r="O6" s="29" t="s">
        <v>51</v>
      </c>
      <c r="P6" s="87" t="s">
        <v>52</v>
      </c>
      <c r="Q6" s="63" t="s">
        <v>53</v>
      </c>
    </row>
    <row r="7" ht="15" customHeight="1" spans="1:17">
      <c r="A7" s="62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  <c r="N7" s="74">
        <v>14</v>
      </c>
      <c r="O7" s="74">
        <v>15</v>
      </c>
      <c r="P7" s="74">
        <v>16</v>
      </c>
      <c r="Q7" s="74">
        <v>17</v>
      </c>
    </row>
    <row r="8" ht="52.5" customHeight="1" spans="1:17">
      <c r="A8" s="75"/>
      <c r="B8" s="76"/>
      <c r="C8" s="76"/>
      <c r="D8" s="77"/>
      <c r="E8" s="7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75"/>
      <c r="B9" s="76"/>
      <c r="C9" s="76"/>
      <c r="D9" s="77"/>
      <c r="E9" s="7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79" t="s">
        <v>310</v>
      </c>
      <c r="B10" s="80"/>
      <c r="C10" s="80"/>
      <c r="D10" s="80"/>
      <c r="E10" s="78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14.4" spans="5:5">
      <c r="E11" s="35" t="s">
        <v>324</v>
      </c>
    </row>
    <row r="14" ht="14.4"/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4"/>
  <sheetViews>
    <sheetView showZeros="0" workbookViewId="0">
      <selection activeCell="A14" sqref="$A14:$XFD14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66"/>
      <c r="I1" s="1"/>
      <c r="J1" s="1"/>
      <c r="K1" s="66"/>
      <c r="L1" s="1"/>
      <c r="M1" s="56"/>
      <c r="N1" s="56" t="s">
        <v>325</v>
      </c>
    </row>
    <row r="2" ht="36" customHeight="1" spans="1:14">
      <c r="A2" s="5" t="str">
        <f>"2025"&amp;"年部门政府购买服务预算表"</f>
        <v>2025年部门政府购买服务预算表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1.75" customHeight="1" spans="1:14">
      <c r="A3" s="7" t="str">
        <f>"单位名称："&amp;"德宏傣族景颇族自治州教育体育局教育科学研究所"</f>
        <v>单位名称：德宏傣族景颇族自治州教育体育局教育科学研究所</v>
      </c>
      <c r="B3" s="8"/>
      <c r="C3" s="8"/>
      <c r="D3" s="8"/>
      <c r="E3" s="8"/>
      <c r="F3" s="8"/>
      <c r="G3" s="8"/>
      <c r="H3" s="66"/>
      <c r="I3" s="1"/>
      <c r="J3" s="1"/>
      <c r="K3" s="66"/>
      <c r="L3" s="1"/>
      <c r="M3" s="71"/>
      <c r="N3" s="38" t="s">
        <v>36</v>
      </c>
    </row>
    <row r="4" ht="15.75" customHeight="1" spans="1:14">
      <c r="A4" s="11" t="s">
        <v>313</v>
      </c>
      <c r="B4" s="11" t="s">
        <v>326</v>
      </c>
      <c r="C4" s="11" t="s">
        <v>327</v>
      </c>
      <c r="D4" s="12" t="s">
        <v>177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67" t="s">
        <v>39</v>
      </c>
      <c r="E5" s="11" t="s">
        <v>43</v>
      </c>
      <c r="F5" s="11" t="s">
        <v>319</v>
      </c>
      <c r="G5" s="11" t="s">
        <v>320</v>
      </c>
      <c r="H5" s="11" t="s">
        <v>321</v>
      </c>
      <c r="I5" s="12" t="s">
        <v>322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2"/>
      <c r="E6" s="16" t="s">
        <v>42</v>
      </c>
      <c r="F6" s="18"/>
      <c r="G6" s="18"/>
      <c r="H6" s="62"/>
      <c r="I6" s="16" t="s">
        <v>42</v>
      </c>
      <c r="J6" s="16" t="s">
        <v>49</v>
      </c>
      <c r="K6" s="16" t="s">
        <v>50</v>
      </c>
      <c r="L6" s="16" t="s">
        <v>51</v>
      </c>
      <c r="M6" s="16" t="s">
        <v>52</v>
      </c>
      <c r="N6" s="16" t="s">
        <v>53</v>
      </c>
    </row>
    <row r="7" ht="15" customHeight="1" spans="1:14">
      <c r="A7" s="31">
        <v>1</v>
      </c>
      <c r="B7" s="31">
        <v>2</v>
      </c>
      <c r="C7" s="31">
        <v>3</v>
      </c>
      <c r="D7" s="31">
        <v>7</v>
      </c>
      <c r="E7" s="31">
        <v>8</v>
      </c>
      <c r="F7" s="31">
        <v>9</v>
      </c>
      <c r="G7" s="31">
        <v>10</v>
      </c>
      <c r="H7" s="31">
        <v>11</v>
      </c>
      <c r="I7" s="31">
        <v>12</v>
      </c>
      <c r="J7" s="31">
        <v>13</v>
      </c>
      <c r="K7" s="31">
        <v>14</v>
      </c>
      <c r="L7" s="31">
        <v>15</v>
      </c>
      <c r="M7" s="31">
        <v>16</v>
      </c>
      <c r="N7" s="31">
        <v>17</v>
      </c>
    </row>
    <row r="8" ht="52.5" customHeight="1" spans="1:14">
      <c r="A8" s="68"/>
      <c r="B8" s="68"/>
      <c r="C8" s="6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69"/>
      <c r="B9" s="69"/>
      <c r="C9" s="6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39</v>
      </c>
      <c r="B10" s="70"/>
      <c r="C10" s="7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14.4" spans="1:1">
      <c r="A11" s="35" t="s">
        <v>328</v>
      </c>
    </row>
    <row r="14" ht="14.4"/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4"/>
  <sheetViews>
    <sheetView showZeros="0" workbookViewId="0">
      <selection activeCell="D18" sqref="D18"/>
    </sheetView>
  </sheetViews>
  <sheetFormatPr defaultColWidth="9.13888888888889" defaultRowHeight="14.25" customHeight="1"/>
  <cols>
    <col min="1" max="1" width="34.9166666666667" customWidth="1"/>
    <col min="2" max="9" width="13.8240740740741" customWidth="1"/>
  </cols>
  <sheetData>
    <row r="1" ht="13.5" customHeight="1" spans="1:9">
      <c r="A1" s="3"/>
      <c r="B1" s="3"/>
      <c r="C1" s="3"/>
      <c r="D1" s="56"/>
      <c r="I1" s="55" t="s">
        <v>329</v>
      </c>
    </row>
    <row r="2" ht="27.75" customHeight="1" spans="1:9">
      <c r="A2" s="39" t="str">
        <f>"2025"&amp;"年州对下转移支付预算表"</f>
        <v>2025年州对下转移支付预算表</v>
      </c>
      <c r="B2" s="5"/>
      <c r="C2" s="5"/>
      <c r="D2" s="5"/>
      <c r="E2" s="5"/>
      <c r="F2" s="5"/>
      <c r="G2" s="5"/>
      <c r="H2" s="5"/>
      <c r="I2" s="5"/>
    </row>
    <row r="3" ht="18" customHeight="1" spans="1:9">
      <c r="A3" s="57" t="str">
        <f>"单位名称："&amp;"德宏傣族景颇族自治州教育体育局教育科学研究所"</f>
        <v>单位名称：德宏傣族景颇族自治州教育体育局教育科学研究所</v>
      </c>
      <c r="B3" s="58"/>
      <c r="C3" s="58"/>
      <c r="D3" s="59"/>
      <c r="E3" s="60"/>
      <c r="F3" s="60"/>
      <c r="I3" s="65" t="s">
        <v>36</v>
      </c>
    </row>
    <row r="4" ht="19.5" customHeight="1" spans="1:9">
      <c r="A4" s="61" t="s">
        <v>330</v>
      </c>
      <c r="B4" s="12" t="s">
        <v>177</v>
      </c>
      <c r="C4" s="13"/>
      <c r="D4" s="14"/>
      <c r="E4" s="13" t="s">
        <v>331</v>
      </c>
      <c r="F4" s="13"/>
      <c r="G4" s="13"/>
      <c r="H4" s="13"/>
      <c r="I4" s="14"/>
    </row>
    <row r="5" ht="40.5" customHeight="1" spans="1:9">
      <c r="A5" s="62"/>
      <c r="B5" s="62" t="s">
        <v>39</v>
      </c>
      <c r="C5" s="63" t="s">
        <v>43</v>
      </c>
      <c r="D5" s="63" t="s">
        <v>332</v>
      </c>
      <c r="E5" s="64" t="s">
        <v>333</v>
      </c>
      <c r="F5" s="64" t="s">
        <v>334</v>
      </c>
      <c r="G5" s="64" t="s">
        <v>335</v>
      </c>
      <c r="H5" s="64" t="s">
        <v>336</v>
      </c>
      <c r="I5" s="64" t="s">
        <v>337</v>
      </c>
    </row>
    <row r="6" ht="19.5" customHeight="1" spans="1:9">
      <c r="A6" s="31">
        <v>1</v>
      </c>
      <c r="B6" s="31">
        <v>2</v>
      </c>
      <c r="C6" s="31">
        <v>3</v>
      </c>
      <c r="D6" s="12">
        <v>4</v>
      </c>
      <c r="E6" s="12">
        <v>5</v>
      </c>
      <c r="F6" s="31">
        <v>6</v>
      </c>
      <c r="G6" s="31">
        <v>7</v>
      </c>
      <c r="H6" s="31">
        <v>8</v>
      </c>
      <c r="I6" s="31">
        <v>9</v>
      </c>
    </row>
    <row r="7" ht="52.5" customHeight="1" spans="1:9">
      <c r="A7" s="32"/>
      <c r="B7" s="23"/>
      <c r="C7" s="23"/>
      <c r="D7" s="23"/>
      <c r="E7" s="23"/>
      <c r="F7" s="23"/>
      <c r="G7" s="23"/>
      <c r="H7" s="23"/>
      <c r="I7" s="23"/>
    </row>
    <row r="8" ht="52.5" customHeight="1" spans="1:9">
      <c r="A8" s="32"/>
      <c r="B8" s="23"/>
      <c r="C8" s="23"/>
      <c r="D8" s="23"/>
      <c r="E8" s="23"/>
      <c r="F8" s="23"/>
      <c r="G8" s="23"/>
      <c r="H8" s="23"/>
      <c r="I8" s="23"/>
    </row>
    <row r="9" ht="30" customHeight="1" spans="1:9">
      <c r="A9" s="47" t="s">
        <v>39</v>
      </c>
      <c r="B9" s="23"/>
      <c r="C9" s="23"/>
      <c r="D9" s="23"/>
      <c r="E9" s="23"/>
      <c r="F9" s="23"/>
      <c r="G9" s="23"/>
      <c r="H9" s="23"/>
      <c r="I9" s="23"/>
    </row>
    <row r="10" ht="14.4" spans="1:1">
      <c r="A10" s="35" t="s">
        <v>338</v>
      </c>
    </row>
    <row r="14" ht="14.4"/>
  </sheetData>
  <mergeCells count="5">
    <mergeCell ref="A2:I2"/>
    <mergeCell ref="A3:F3"/>
    <mergeCell ref="B4:D4"/>
    <mergeCell ref="E4:I4"/>
    <mergeCell ref="A4:A5"/>
  </mergeCells>
  <pageMargins left="0.75" right="0.75" top="1" bottom="1" header="0.5" footer="0.5"/>
  <pageSetup paperSize="9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4"/>
  <sheetViews>
    <sheetView showZeros="0" workbookViewId="0">
      <selection activeCell="D9" sqref="D9"/>
    </sheetView>
  </sheetViews>
  <sheetFormatPr defaultColWidth="9.13888888888889" defaultRowHeight="12" customHeight="1"/>
  <cols>
    <col min="1" max="1" width="27.6296296296296" customWidth="1"/>
    <col min="2" max="2" width="24.4722222222222" customWidth="1"/>
    <col min="3" max="9" width="11.7685185185185" customWidth="1"/>
    <col min="10" max="10" width="33.0462962962963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55" t="s">
        <v>339</v>
      </c>
    </row>
    <row r="2" ht="28.5" customHeight="1" spans="1:10">
      <c r="A2" s="50" t="str">
        <f>"2025"&amp;"年州对下转移支付绩效目标表"</f>
        <v>2025年州对下转移支付绩效目标表</v>
      </c>
      <c r="B2" s="5"/>
      <c r="C2" s="5"/>
      <c r="D2" s="5"/>
      <c r="E2" s="5"/>
      <c r="F2" s="51"/>
      <c r="G2" s="5"/>
      <c r="H2" s="51"/>
      <c r="I2" s="51"/>
      <c r="J2" s="5"/>
    </row>
    <row r="3" ht="17.25" customHeight="1" spans="1:10">
      <c r="A3" s="6" t="str">
        <f>"单位名称："&amp;"德宏傣族景颇族自治州教育体育局教育科学研究所"</f>
        <v>单位名称：德宏傣族景颇族自治州教育体育局教育科学研究所</v>
      </c>
      <c r="B3" s="41"/>
      <c r="C3" s="41"/>
      <c r="D3" s="41"/>
      <c r="E3" s="41"/>
      <c r="F3" s="1"/>
      <c r="G3" s="41"/>
      <c r="H3" s="1"/>
      <c r="I3" s="1"/>
      <c r="J3" s="1"/>
    </row>
    <row r="4" ht="44.25" customHeight="1" spans="1:10">
      <c r="A4" s="30" t="s">
        <v>253</v>
      </c>
      <c r="B4" s="30" t="s">
        <v>254</v>
      </c>
      <c r="C4" s="30" t="s">
        <v>255</v>
      </c>
      <c r="D4" s="30" t="s">
        <v>256</v>
      </c>
      <c r="E4" s="30" t="s">
        <v>257</v>
      </c>
      <c r="F4" s="52" t="s">
        <v>258</v>
      </c>
      <c r="G4" s="30" t="s">
        <v>259</v>
      </c>
      <c r="H4" s="52" t="s">
        <v>260</v>
      </c>
      <c r="I4" s="52" t="s">
        <v>261</v>
      </c>
      <c r="J4" s="30" t="s">
        <v>262</v>
      </c>
    </row>
    <row r="5" ht="14.25" customHeight="1" spans="1:10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31">
        <v>10</v>
      </c>
    </row>
    <row r="6" ht="52.5" customHeight="1" spans="1:10">
      <c r="A6" s="32"/>
      <c r="B6" s="45"/>
      <c r="C6" s="45"/>
      <c r="D6" s="45"/>
      <c r="E6" s="53"/>
      <c r="F6" s="54"/>
      <c r="G6" s="53"/>
      <c r="H6" s="54"/>
      <c r="I6" s="54"/>
      <c r="J6" s="53"/>
    </row>
    <row r="7" ht="52.5" customHeight="1" spans="1:10">
      <c r="A7" s="32"/>
      <c r="B7" s="22"/>
      <c r="C7" s="47"/>
      <c r="D7" s="47"/>
      <c r="E7" s="32"/>
      <c r="F7" s="47"/>
      <c r="G7" s="53"/>
      <c r="H7" s="22"/>
      <c r="I7" s="22"/>
      <c r="J7" s="32"/>
    </row>
    <row r="8" ht="14.4" spans="1:1">
      <c r="A8" s="35" t="s">
        <v>340</v>
      </c>
    </row>
    <row r="14" ht="14.4"/>
  </sheetData>
  <mergeCells count="2">
    <mergeCell ref="A2:J2"/>
    <mergeCell ref="A3:H3"/>
  </mergeCells>
  <pageMargins left="0.75" right="0.75" top="1" bottom="1" header="0.5" footer="0.5"/>
  <pageSetup paperSize="9" orientation="portrait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4"/>
  <sheetViews>
    <sheetView showZeros="0" workbookViewId="0">
      <selection activeCell="D17" sqref="D17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38" t="s">
        <v>341</v>
      </c>
    </row>
    <row r="2" ht="28.5" customHeight="1" spans="1:8">
      <c r="A2" s="39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40" t="str">
        <f>"单位名称："&amp;"德宏傣族景颇族自治州教育体育局教育科学研究所"</f>
        <v>单位名称：德宏傣族景颇族自治州教育体育局教育科学研究所</v>
      </c>
      <c r="B3" s="7"/>
      <c r="C3" s="41"/>
      <c r="D3" s="1"/>
      <c r="E3" s="1"/>
      <c r="F3" s="1"/>
      <c r="G3" s="1"/>
      <c r="H3" s="1"/>
    </row>
    <row r="4" ht="18" customHeight="1" spans="1:8">
      <c r="A4" s="11" t="s">
        <v>170</v>
      </c>
      <c r="B4" s="11" t="s">
        <v>342</v>
      </c>
      <c r="C4" s="11" t="s">
        <v>343</v>
      </c>
      <c r="D4" s="11" t="s">
        <v>344</v>
      </c>
      <c r="E4" s="11" t="s">
        <v>345</v>
      </c>
      <c r="F4" s="42" t="s">
        <v>346</v>
      </c>
      <c r="G4" s="43"/>
      <c r="H4" s="44"/>
    </row>
    <row r="5" ht="18" customHeight="1" spans="1:8">
      <c r="A5" s="18"/>
      <c r="B5" s="18"/>
      <c r="C5" s="18"/>
      <c r="D5" s="18"/>
      <c r="E5" s="18"/>
      <c r="F5" s="30" t="s">
        <v>317</v>
      </c>
      <c r="G5" s="30" t="s">
        <v>347</v>
      </c>
      <c r="H5" s="30" t="s">
        <v>348</v>
      </c>
    </row>
    <row r="6" ht="21" customHeight="1" spans="1:8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</row>
    <row r="7" ht="33" customHeight="1" spans="1:8">
      <c r="A7" s="45"/>
      <c r="B7" s="45"/>
      <c r="C7" s="45"/>
      <c r="D7" s="45"/>
      <c r="E7" s="45"/>
      <c r="F7" s="36"/>
      <c r="G7" s="46"/>
      <c r="H7" s="46"/>
    </row>
    <row r="8" ht="24" customHeight="1" spans="1:8">
      <c r="A8" s="47" t="s">
        <v>39</v>
      </c>
      <c r="B8" s="48"/>
      <c r="C8" s="48"/>
      <c r="D8" s="48"/>
      <c r="E8" s="48"/>
      <c r="F8" s="37"/>
      <c r="G8" s="49"/>
      <c r="H8" s="49"/>
    </row>
    <row r="9" ht="16" customHeight="1" spans="1:1">
      <c r="A9" s="35" t="s">
        <v>349</v>
      </c>
    </row>
    <row r="14" ht="14.4"/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portrait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4"/>
  <sheetViews>
    <sheetView showZeros="0" topLeftCell="A3" workbookViewId="0">
      <selection activeCell="A14" sqref="$A14:$XFD14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350</v>
      </c>
    </row>
    <row r="2" ht="27.75" customHeight="1" spans="1:11">
      <c r="A2" s="5" t="str">
        <f>"2025"&amp;"年上级转移支付补助项目支出预算表"</f>
        <v>2025年上级转移支付补助项目支出预算表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tr">
        <f>"单位名称："&amp;"德宏傣族景颇族自治州教育体育局教育科学研究所"</f>
        <v>单位名称：德宏傣族景颇族自治州教育体育局教育科学研究所</v>
      </c>
      <c r="B3" s="7"/>
      <c r="C3" s="7"/>
      <c r="D3" s="7"/>
      <c r="E3" s="7"/>
      <c r="F3" s="7"/>
      <c r="G3" s="7"/>
      <c r="H3" s="8"/>
      <c r="I3" s="8"/>
      <c r="J3" s="8"/>
      <c r="K3" s="9" t="s">
        <v>36</v>
      </c>
    </row>
    <row r="4" ht="21.75" customHeight="1" spans="1:11">
      <c r="A4" s="29" t="s">
        <v>237</v>
      </c>
      <c r="B4" s="29" t="s">
        <v>172</v>
      </c>
      <c r="C4" s="29" t="s">
        <v>238</v>
      </c>
      <c r="D4" s="30" t="s">
        <v>173</v>
      </c>
      <c r="E4" s="30" t="s">
        <v>174</v>
      </c>
      <c r="F4" s="30" t="s">
        <v>239</v>
      </c>
      <c r="G4" s="30" t="s">
        <v>240</v>
      </c>
      <c r="H4" s="31" t="s">
        <v>39</v>
      </c>
      <c r="I4" s="31" t="s">
        <v>351</v>
      </c>
      <c r="J4" s="31"/>
      <c r="K4" s="31"/>
    </row>
    <row r="5" ht="21.75" customHeight="1" spans="1:11">
      <c r="A5" s="29"/>
      <c r="B5" s="29"/>
      <c r="C5" s="29"/>
      <c r="D5" s="30"/>
      <c r="E5" s="30"/>
      <c r="F5" s="30"/>
      <c r="G5" s="30"/>
      <c r="H5" s="31"/>
      <c r="I5" s="30" t="s">
        <v>43</v>
      </c>
      <c r="J5" s="30" t="s">
        <v>44</v>
      </c>
      <c r="K5" s="30" t="s">
        <v>45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42</v>
      </c>
      <c r="J6" s="30"/>
      <c r="K6" s="30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2"/>
      <c r="B8" s="22"/>
      <c r="C8" s="32"/>
      <c r="D8" s="32"/>
      <c r="E8" s="32"/>
      <c r="F8" s="32"/>
      <c r="G8" s="32"/>
      <c r="H8" s="23"/>
      <c r="I8" s="23"/>
      <c r="J8" s="23"/>
      <c r="K8" s="36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7"/>
    </row>
    <row r="10" ht="30" customHeight="1" spans="1:11">
      <c r="A10" s="33" t="s">
        <v>310</v>
      </c>
      <c r="B10" s="34"/>
      <c r="C10" s="34"/>
      <c r="D10" s="34"/>
      <c r="E10" s="34"/>
      <c r="F10" s="34"/>
      <c r="G10" s="34"/>
      <c r="H10" s="23"/>
      <c r="I10" s="23"/>
      <c r="J10" s="23"/>
      <c r="K10" s="37"/>
    </row>
    <row r="11" ht="14.4" spans="1:1">
      <c r="A11" s="35" t="s">
        <v>352</v>
      </c>
    </row>
    <row r="14" ht="14.4"/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 horizontalDpi="600" vertic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4"/>
  <sheetViews>
    <sheetView showZeros="0" tabSelected="1" topLeftCell="A5" workbookViewId="0">
      <selection activeCell="D14" sqref="D14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"单位名称："&amp;"德宏傣族景颇族自治州教育体育局教育科学研究所"</f>
        <v>单位名称：德宏傣族景颇族自治州教育体育局教育科学研究所</v>
      </c>
      <c r="B3" s="7"/>
      <c r="C3" s="7"/>
      <c r="D3" s="7"/>
      <c r="E3" s="8"/>
      <c r="F3" s="8"/>
      <c r="G3" s="9" t="s">
        <v>36</v>
      </c>
    </row>
    <row r="4" ht="21.75" customHeight="1" spans="1:7">
      <c r="A4" s="10" t="s">
        <v>238</v>
      </c>
      <c r="B4" s="10" t="s">
        <v>237</v>
      </c>
      <c r="C4" s="10" t="s">
        <v>172</v>
      </c>
      <c r="D4" s="11" t="s">
        <v>354</v>
      </c>
      <c r="E4" s="12" t="s">
        <v>43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42</v>
      </c>
      <c r="F6" s="18" t="s">
        <v>42</v>
      </c>
      <c r="G6" s="18" t="s">
        <v>42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55</v>
      </c>
      <c r="B8" s="22"/>
      <c r="C8" s="22"/>
      <c r="D8" s="22"/>
      <c r="E8" s="23">
        <v>480000</v>
      </c>
      <c r="F8" s="23"/>
      <c r="G8" s="23"/>
    </row>
    <row r="9" ht="52.5" customHeight="1" spans="1:7">
      <c r="A9" s="24"/>
      <c r="B9" s="22" t="s">
        <v>355</v>
      </c>
      <c r="C9" s="22" t="s">
        <v>250</v>
      </c>
      <c r="D9" s="22" t="s">
        <v>356</v>
      </c>
      <c r="E9" s="23">
        <v>80000</v>
      </c>
      <c r="F9" s="23"/>
      <c r="G9" s="23"/>
    </row>
    <row r="10" ht="52.5" customHeight="1" spans="1:7">
      <c r="A10" s="25"/>
      <c r="B10" s="22" t="s">
        <v>355</v>
      </c>
      <c r="C10" s="22" t="s">
        <v>243</v>
      </c>
      <c r="D10" s="22" t="s">
        <v>356</v>
      </c>
      <c r="E10" s="23">
        <v>400000</v>
      </c>
      <c r="F10" s="23"/>
      <c r="G10" s="23"/>
    </row>
    <row r="11" ht="30" customHeight="1" spans="1:7">
      <c r="A11" s="26" t="s">
        <v>39</v>
      </c>
      <c r="B11" s="27" t="s">
        <v>357</v>
      </c>
      <c r="C11" s="27"/>
      <c r="D11" s="28"/>
      <c r="E11" s="23">
        <v>480000</v>
      </c>
      <c r="F11" s="23"/>
      <c r="G11" s="23"/>
    </row>
    <row r="14" ht="14.4"/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G14" sqref="G14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49"/>
      <c r="B1" s="149"/>
      <c r="C1" s="149"/>
      <c r="D1" s="150" t="s">
        <v>9</v>
      </c>
    </row>
    <row r="2" ht="42" customHeight="1" spans="1:4">
      <c r="A2" s="151" t="str">
        <f>"2025"&amp;"年部门财务收支预算总表"</f>
        <v>2025年部门财务收支预算总表</v>
      </c>
      <c r="B2" s="151"/>
      <c r="C2" s="151"/>
      <c r="D2" s="151"/>
    </row>
    <row r="3" ht="18.75" customHeight="1" spans="1:4">
      <c r="A3" s="110" t="str">
        <f>"单位名称："&amp;"德宏傣族景颇族自治州教育体育局教育科学研究所"</f>
        <v>单位名称：德宏傣族景颇族自治州教育体育局教育科学研究所</v>
      </c>
      <c r="B3" s="110"/>
      <c r="C3" s="111"/>
      <c r="D3" s="152" t="s">
        <v>10</v>
      </c>
    </row>
    <row r="4" ht="18.75" customHeight="1" spans="1:4">
      <c r="A4" s="111" t="s">
        <v>11</v>
      </c>
      <c r="B4" s="111"/>
      <c r="C4" s="111" t="s">
        <v>12</v>
      </c>
      <c r="D4" s="111"/>
    </row>
    <row r="5" ht="18.75" customHeight="1" spans="1:4">
      <c r="A5" s="111" t="s">
        <v>13</v>
      </c>
      <c r="B5" s="111" t="s">
        <v>14</v>
      </c>
      <c r="C5" s="111" t="s">
        <v>15</v>
      </c>
      <c r="D5" s="111" t="s">
        <v>14</v>
      </c>
    </row>
    <row r="6" ht="18.75" customHeight="1" spans="1:4">
      <c r="A6" s="110" t="s">
        <v>16</v>
      </c>
      <c r="B6" s="112">
        <v>3955897.17</v>
      </c>
      <c r="C6" s="110" t="str">
        <f>"一"&amp;"、"&amp;"教育支出"</f>
        <v>一、教育支出</v>
      </c>
      <c r="D6" s="112">
        <v>3017549</v>
      </c>
    </row>
    <row r="7" ht="18.75" customHeight="1" spans="1:4">
      <c r="A7" s="110" t="s">
        <v>17</v>
      </c>
      <c r="B7" s="112"/>
      <c r="C7" s="110" t="str">
        <f>"二"&amp;"、"&amp;"社会保障和就业支出"</f>
        <v>二、社会保障和就业支出</v>
      </c>
      <c r="D7" s="112">
        <v>396070.71</v>
      </c>
    </row>
    <row r="8" ht="18.75" customHeight="1" spans="1:4">
      <c r="A8" s="110" t="s">
        <v>18</v>
      </c>
      <c r="B8" s="112"/>
      <c r="C8" s="110" t="str">
        <f>"三"&amp;"、"&amp;"卫生健康支出"</f>
        <v>三、卫生健康支出</v>
      </c>
      <c r="D8" s="112">
        <v>265851.58</v>
      </c>
    </row>
    <row r="9" ht="18.75" customHeight="1" spans="1:4">
      <c r="A9" s="110" t="s">
        <v>19</v>
      </c>
      <c r="B9" s="112"/>
      <c r="C9" s="110" t="str">
        <f>"四"&amp;"、"&amp;"住房保障支出"</f>
        <v>四、住房保障支出</v>
      </c>
      <c r="D9" s="112">
        <v>276425.88</v>
      </c>
    </row>
    <row r="10" ht="18.75" customHeight="1" spans="1:4">
      <c r="A10" s="110" t="s">
        <v>20</v>
      </c>
      <c r="B10" s="112"/>
      <c r="C10" s="110"/>
      <c r="D10" s="112"/>
    </row>
    <row r="11" ht="18.75" customHeight="1" spans="1:4">
      <c r="A11" s="110" t="s">
        <v>21</v>
      </c>
      <c r="B11" s="112"/>
      <c r="C11" s="110"/>
      <c r="D11" s="112"/>
    </row>
    <row r="12" ht="18.75" customHeight="1" spans="1:4">
      <c r="A12" s="110" t="s">
        <v>22</v>
      </c>
      <c r="B12" s="112"/>
      <c r="C12" s="110"/>
      <c r="D12" s="112"/>
    </row>
    <row r="13" ht="18.75" customHeight="1" spans="1:4">
      <c r="A13" s="110" t="s">
        <v>23</v>
      </c>
      <c r="B13" s="112"/>
      <c r="C13" s="110"/>
      <c r="D13" s="112"/>
    </row>
    <row r="14" ht="18.75" customHeight="1" spans="1:4">
      <c r="A14" s="110" t="s">
        <v>24</v>
      </c>
      <c r="B14" s="112"/>
      <c r="C14" s="110"/>
      <c r="D14" s="112"/>
    </row>
    <row r="15" ht="18.75" customHeight="1" spans="1:4">
      <c r="A15" s="110" t="s">
        <v>25</v>
      </c>
      <c r="B15" s="112"/>
      <c r="C15" s="110"/>
      <c r="D15" s="112"/>
    </row>
    <row r="16" ht="18.75" customHeight="1" spans="1:4">
      <c r="A16" s="110"/>
      <c r="B16" s="112"/>
      <c r="C16" s="110"/>
      <c r="D16" s="112"/>
    </row>
    <row r="17" ht="18.75" customHeight="1" spans="1:4">
      <c r="A17" s="110"/>
      <c r="B17" s="112"/>
      <c r="C17" s="110"/>
      <c r="D17" s="112"/>
    </row>
    <row r="18" ht="18.75" customHeight="1" spans="1:4">
      <c r="A18" s="110"/>
      <c r="B18" s="112"/>
      <c r="C18" s="110"/>
      <c r="D18" s="112"/>
    </row>
    <row r="19" ht="18.75" customHeight="1" spans="1:4">
      <c r="A19" s="110"/>
      <c r="B19" s="112"/>
      <c r="C19" s="110"/>
      <c r="D19" s="112"/>
    </row>
    <row r="20" ht="18.75" customHeight="1" spans="1:4">
      <c r="A20" s="110"/>
      <c r="B20" s="112"/>
      <c r="C20" s="110"/>
      <c r="D20" s="112"/>
    </row>
    <row r="21" ht="18.75" customHeight="1" spans="1:4">
      <c r="A21" s="110"/>
      <c r="B21" s="112"/>
      <c r="C21" s="110"/>
      <c r="D21" s="112"/>
    </row>
    <row r="22" ht="18.75" customHeight="1" spans="1:4">
      <c r="A22" s="110"/>
      <c r="B22" s="112"/>
      <c r="C22" s="110"/>
      <c r="D22" s="112"/>
    </row>
    <row r="23" ht="18.75" customHeight="1" spans="1:4">
      <c r="A23" s="110"/>
      <c r="B23" s="112"/>
      <c r="C23" s="110"/>
      <c r="D23" s="112"/>
    </row>
    <row r="24" ht="18.75" customHeight="1" spans="1:4">
      <c r="A24" s="110"/>
      <c r="B24" s="112"/>
      <c r="C24" s="110"/>
      <c r="D24" s="112"/>
    </row>
    <row r="25" ht="18.75" customHeight="1" spans="1:4">
      <c r="A25" s="110"/>
      <c r="B25" s="112"/>
      <c r="C25" s="110"/>
      <c r="D25" s="112"/>
    </row>
    <row r="26" ht="18.75" customHeight="1" spans="1:4">
      <c r="A26" s="110"/>
      <c r="B26" s="112"/>
      <c r="C26" s="110"/>
      <c r="D26" s="112"/>
    </row>
    <row r="27" ht="18.75" customHeight="1" spans="1:4">
      <c r="A27" s="110"/>
      <c r="B27" s="112"/>
      <c r="C27" s="110"/>
      <c r="D27" s="112"/>
    </row>
    <row r="28" ht="18.75" customHeight="1" spans="1:4">
      <c r="A28" s="110"/>
      <c r="B28" s="112"/>
      <c r="C28" s="110"/>
      <c r="D28" s="112"/>
    </row>
    <row r="29" ht="18.75" customHeight="1" spans="1:4">
      <c r="A29" s="110"/>
      <c r="B29" s="112"/>
      <c r="C29" s="110"/>
      <c r="D29" s="112"/>
    </row>
    <row r="30" ht="18.75" customHeight="1" spans="1:4">
      <c r="A30" s="110"/>
      <c r="B30" s="112"/>
      <c r="C30" s="110"/>
      <c r="D30" s="112"/>
    </row>
    <row r="31" ht="18.75" customHeight="1" spans="1:4">
      <c r="A31" s="110"/>
      <c r="B31" s="112"/>
      <c r="C31" s="110"/>
      <c r="D31" s="112"/>
    </row>
    <row r="32" ht="18.75" customHeight="1" spans="1:4">
      <c r="A32" s="110" t="s">
        <v>26</v>
      </c>
      <c r="B32" s="112">
        <v>3955897.17</v>
      </c>
      <c r="C32" s="110" t="s">
        <v>27</v>
      </c>
      <c r="D32" s="112">
        <v>3955897.17</v>
      </c>
    </row>
    <row r="33" ht="18.75" customHeight="1" spans="1:4">
      <c r="A33" s="110" t="s">
        <v>28</v>
      </c>
      <c r="B33" s="112"/>
      <c r="C33" s="110" t="s">
        <v>29</v>
      </c>
      <c r="D33" s="112"/>
    </row>
    <row r="34" ht="18.75" customHeight="1" spans="1:4">
      <c r="A34" s="110" t="s">
        <v>30</v>
      </c>
      <c r="B34" s="112"/>
      <c r="C34" s="110" t="s">
        <v>30</v>
      </c>
      <c r="D34" s="112"/>
    </row>
    <row r="35" ht="18.75" customHeight="1" spans="1:4">
      <c r="A35" s="110" t="s">
        <v>31</v>
      </c>
      <c r="B35" s="112"/>
      <c r="C35" s="110" t="s">
        <v>32</v>
      </c>
      <c r="D35" s="112"/>
    </row>
    <row r="36" ht="18.75" customHeight="1" spans="1:4">
      <c r="A36" s="110" t="s">
        <v>33</v>
      </c>
      <c r="B36" s="112">
        <v>3955897.17</v>
      </c>
      <c r="C36" s="110" t="s">
        <v>34</v>
      </c>
      <c r="D36" s="112">
        <v>3955897.17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4"/>
  <sheetViews>
    <sheetView showZeros="0" workbookViewId="0">
      <selection activeCell="G14" sqref="G14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46"/>
      <c r="B1" s="1"/>
      <c r="C1" s="1"/>
      <c r="D1" s="1"/>
      <c r="E1" s="1"/>
      <c r="F1" s="1"/>
      <c r="G1" s="1"/>
      <c r="H1" s="1"/>
      <c r="I1" s="66"/>
      <c r="J1" s="1"/>
      <c r="K1" s="1"/>
      <c r="L1" s="1"/>
      <c r="M1" s="1"/>
      <c r="N1" s="1"/>
      <c r="O1" s="1"/>
      <c r="P1" s="56" t="s">
        <v>35</v>
      </c>
      <c r="Q1" s="56" t="s">
        <v>35</v>
      </c>
    </row>
    <row r="2" ht="36.75" customHeight="1" spans="1:19">
      <c r="A2" s="5" t="str">
        <f>"2025"&amp;"年部门收入预算表"</f>
        <v>2025年部门收入预算表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18" customHeight="1" spans="1:17">
      <c r="A3" s="7" t="str">
        <f>"单位名称："&amp;"德宏傣族景颇族自治州教育体育局教育科学研究所"</f>
        <v>单位名称：德宏傣族景颇族自治州教育体育局教育科学研究所</v>
      </c>
      <c r="B3" s="7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56" t="s">
        <v>36</v>
      </c>
      <c r="Q3" s="56"/>
    </row>
    <row r="4" ht="21" customHeight="1" spans="1:19">
      <c r="A4" s="11" t="s">
        <v>37</v>
      </c>
      <c r="B4" s="11" t="s">
        <v>38</v>
      </c>
      <c r="C4" s="11" t="s">
        <v>39</v>
      </c>
      <c r="D4" s="42" t="s">
        <v>40</v>
      </c>
      <c r="E4" s="43"/>
      <c r="F4" s="43"/>
      <c r="G4" s="43"/>
      <c r="H4" s="43"/>
      <c r="I4" s="13"/>
      <c r="J4" s="43"/>
      <c r="K4" s="43"/>
      <c r="L4" s="43"/>
      <c r="M4" s="43"/>
      <c r="N4" s="44"/>
      <c r="O4" s="42" t="s">
        <v>41</v>
      </c>
      <c r="P4" s="43"/>
      <c r="Q4" s="43"/>
      <c r="R4" s="43"/>
      <c r="S4" s="44"/>
    </row>
    <row r="5" ht="41.25" customHeight="1" spans="1:19">
      <c r="A5" s="16"/>
      <c r="B5" s="16"/>
      <c r="C5" s="16"/>
      <c r="D5" s="16" t="s">
        <v>42</v>
      </c>
      <c r="E5" s="16" t="s">
        <v>43</v>
      </c>
      <c r="F5" s="16" t="s">
        <v>44</v>
      </c>
      <c r="G5" s="16" t="s">
        <v>45</v>
      </c>
      <c r="H5" s="11" t="s">
        <v>46</v>
      </c>
      <c r="I5" s="148" t="s">
        <v>47</v>
      </c>
      <c r="J5" s="148"/>
      <c r="K5" s="148"/>
      <c r="L5" s="148"/>
      <c r="M5" s="148"/>
      <c r="N5" s="148"/>
      <c r="O5" s="11" t="s">
        <v>42</v>
      </c>
      <c r="P5" s="11" t="s">
        <v>43</v>
      </c>
      <c r="Q5" s="11" t="s">
        <v>44</v>
      </c>
      <c r="R5" s="11" t="s">
        <v>45</v>
      </c>
      <c r="S5" s="11" t="s">
        <v>48</v>
      </c>
    </row>
    <row r="6" ht="43.5" customHeight="1" spans="1:19">
      <c r="A6" s="62"/>
      <c r="B6" s="62"/>
      <c r="C6" s="62"/>
      <c r="D6" s="67"/>
      <c r="E6" s="67"/>
      <c r="F6" s="67"/>
      <c r="G6" s="62"/>
      <c r="H6" s="62"/>
      <c r="I6" s="31" t="s">
        <v>42</v>
      </c>
      <c r="J6" s="29" t="s">
        <v>49</v>
      </c>
      <c r="K6" s="29" t="s">
        <v>50</v>
      </c>
      <c r="L6" s="10" t="s">
        <v>51</v>
      </c>
      <c r="M6" s="10" t="s">
        <v>52</v>
      </c>
      <c r="N6" s="10" t="s">
        <v>53</v>
      </c>
      <c r="O6" s="67"/>
      <c r="P6" s="67"/>
      <c r="Q6" s="67"/>
      <c r="R6" s="67"/>
      <c r="S6" s="67"/>
    </row>
    <row r="7" ht="21" customHeight="1" spans="1:19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52">
        <v>19</v>
      </c>
    </row>
    <row r="8" ht="52.5" customHeight="1" spans="1:19">
      <c r="A8" s="45" t="s">
        <v>54</v>
      </c>
      <c r="B8" s="45" t="s">
        <v>55</v>
      </c>
      <c r="C8" s="23">
        <v>3955897.17</v>
      </c>
      <c r="D8" s="23">
        <v>3955897.17</v>
      </c>
      <c r="E8" s="23">
        <v>3955897.17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39</v>
      </c>
      <c r="B9" s="147"/>
      <c r="C9" s="137">
        <v>3955897.17</v>
      </c>
      <c r="D9" s="137">
        <v>3955897.17</v>
      </c>
      <c r="E9" s="137">
        <v>3955897.17</v>
      </c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</row>
    <row r="14"/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9" workbookViewId="0">
      <selection activeCell="G14" sqref="G14"/>
    </sheetView>
  </sheetViews>
  <sheetFormatPr defaultColWidth="8.85185185185185" defaultRowHeight="15" customHeight="1"/>
  <cols>
    <col min="1" max="1" width="9.62962962962963" customWidth="1"/>
    <col min="2" max="2" width="9.47222222222222" customWidth="1"/>
    <col min="3" max="6" width="14.4722222222222" customWidth="1"/>
    <col min="7" max="7" width="12.6296296296296" customWidth="1"/>
    <col min="8" max="8" width="4.34259259259259" customWidth="1"/>
    <col min="9" max="9" width="7.28703703703704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38" t="s">
        <v>56</v>
      </c>
      <c r="O1" s="38"/>
    </row>
    <row r="2" ht="36" customHeight="1" spans="1:15">
      <c r="A2" s="140" t="str">
        <f>"2025"&amp;"年部门支出预算表"</f>
        <v>2025年部门支出预算表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ht="18.75" customHeight="1" spans="1:15">
      <c r="A3" s="7" t="str">
        <f>"单位名称："&amp;"德宏傣族景颇族自治州教育体育局教育科学研究所"</f>
        <v>单位名称：德宏傣族景颇族自治州教育体育局教育科学研究所</v>
      </c>
      <c r="B3" s="7"/>
      <c r="C3" s="7"/>
      <c r="D3" s="7"/>
      <c r="E3" s="7"/>
      <c r="F3" s="7"/>
      <c r="G3" s="139"/>
      <c r="H3" s="139"/>
      <c r="I3" s="139"/>
      <c r="J3" s="139"/>
      <c r="K3" s="139"/>
      <c r="L3" s="139"/>
      <c r="M3" s="139"/>
      <c r="N3" s="38" t="s">
        <v>10</v>
      </c>
      <c r="O3" s="38"/>
    </row>
    <row r="4" ht="31.5" customHeight="1" spans="1:15">
      <c r="A4" s="141" t="s">
        <v>57</v>
      </c>
      <c r="B4" s="141" t="s">
        <v>58</v>
      </c>
      <c r="C4" s="141" t="s">
        <v>39</v>
      </c>
      <c r="D4" s="141" t="s">
        <v>43</v>
      </c>
      <c r="E4" s="141"/>
      <c r="F4" s="141"/>
      <c r="G4" s="141" t="s">
        <v>44</v>
      </c>
      <c r="H4" s="141" t="s">
        <v>45</v>
      </c>
      <c r="I4" s="141" t="s">
        <v>59</v>
      </c>
      <c r="J4" s="141" t="s">
        <v>60</v>
      </c>
      <c r="K4" s="141"/>
      <c r="L4" s="141"/>
      <c r="M4" s="141"/>
      <c r="N4" s="141"/>
      <c r="O4" s="141"/>
    </row>
    <row r="5" ht="37.3" customHeight="1" spans="1:15">
      <c r="A5" s="141"/>
      <c r="B5" s="141"/>
      <c r="C5" s="141"/>
      <c r="D5" s="141" t="s">
        <v>42</v>
      </c>
      <c r="E5" s="141" t="s">
        <v>61</v>
      </c>
      <c r="F5" s="141" t="s">
        <v>62</v>
      </c>
      <c r="G5" s="141"/>
      <c r="H5" s="141"/>
      <c r="I5" s="141"/>
      <c r="J5" s="141" t="s">
        <v>42</v>
      </c>
      <c r="K5" s="141" t="s">
        <v>63</v>
      </c>
      <c r="L5" s="141" t="s">
        <v>64</v>
      </c>
      <c r="M5" s="141" t="s">
        <v>65</v>
      </c>
      <c r="N5" s="141" t="s">
        <v>66</v>
      </c>
      <c r="O5" s="141" t="s">
        <v>67</v>
      </c>
    </row>
    <row r="6" ht="18.75" customHeight="1" spans="1:15">
      <c r="A6" s="142" t="s">
        <v>68</v>
      </c>
      <c r="B6" s="142" t="s">
        <v>69</v>
      </c>
      <c r="C6" s="142" t="s">
        <v>70</v>
      </c>
      <c r="D6" s="142" t="s">
        <v>71</v>
      </c>
      <c r="E6" s="142" t="s">
        <v>72</v>
      </c>
      <c r="F6" s="142" t="s">
        <v>73</v>
      </c>
      <c r="G6" s="142" t="s">
        <v>74</v>
      </c>
      <c r="H6" s="142" t="s">
        <v>75</v>
      </c>
      <c r="I6" s="142" t="s">
        <v>76</v>
      </c>
      <c r="J6" s="142" t="s">
        <v>77</v>
      </c>
      <c r="K6" s="142" t="s">
        <v>78</v>
      </c>
      <c r="L6" s="142" t="s">
        <v>79</v>
      </c>
      <c r="M6" s="142" t="s">
        <v>80</v>
      </c>
      <c r="N6" s="142" t="s">
        <v>81</v>
      </c>
      <c r="O6" s="142" t="s">
        <v>82</v>
      </c>
    </row>
    <row r="7" ht="52.5" customHeight="1" spans="1:15">
      <c r="A7" s="143" t="s">
        <v>83</v>
      </c>
      <c r="B7" s="143" t="s">
        <v>84</v>
      </c>
      <c r="C7" s="112">
        <v>3017549</v>
      </c>
      <c r="D7" s="112">
        <v>3017549</v>
      </c>
      <c r="E7" s="112">
        <v>2537549</v>
      </c>
      <c r="F7" s="112">
        <v>480000</v>
      </c>
      <c r="G7" s="112"/>
      <c r="H7" s="112"/>
      <c r="I7" s="112"/>
      <c r="J7" s="112"/>
      <c r="K7" s="112"/>
      <c r="L7" s="112"/>
      <c r="M7" s="112"/>
      <c r="N7" s="112"/>
      <c r="O7" s="112"/>
    </row>
    <row r="8" ht="52.5" customHeight="1" spans="1:15">
      <c r="A8" s="144" t="s">
        <v>85</v>
      </c>
      <c r="B8" s="144" t="s">
        <v>86</v>
      </c>
      <c r="C8" s="112">
        <v>3017549</v>
      </c>
      <c r="D8" s="112">
        <v>3017549</v>
      </c>
      <c r="E8" s="112">
        <v>2537549</v>
      </c>
      <c r="F8" s="112">
        <v>480000</v>
      </c>
      <c r="G8" s="112"/>
      <c r="H8" s="112"/>
      <c r="I8" s="112"/>
      <c r="J8" s="112"/>
      <c r="K8" s="112"/>
      <c r="L8" s="112"/>
      <c r="M8" s="112"/>
      <c r="N8" s="112"/>
      <c r="O8" s="112"/>
    </row>
    <row r="9" ht="52.5" customHeight="1" spans="1:15">
      <c r="A9" s="145" t="s">
        <v>87</v>
      </c>
      <c r="B9" s="145" t="s">
        <v>88</v>
      </c>
      <c r="C9" s="112">
        <v>3017549</v>
      </c>
      <c r="D9" s="112">
        <v>3017549</v>
      </c>
      <c r="E9" s="112">
        <v>2537549</v>
      </c>
      <c r="F9" s="112">
        <v>480000</v>
      </c>
      <c r="G9" s="112"/>
      <c r="H9" s="112"/>
      <c r="I9" s="112"/>
      <c r="J9" s="112"/>
      <c r="K9" s="112"/>
      <c r="L9" s="112"/>
      <c r="M9" s="112"/>
      <c r="N9" s="112"/>
      <c r="O9" s="112"/>
    </row>
    <row r="10" ht="52.5" customHeight="1" spans="1:15">
      <c r="A10" s="143" t="s">
        <v>89</v>
      </c>
      <c r="B10" s="143" t="s">
        <v>90</v>
      </c>
      <c r="C10" s="112">
        <v>396070.71</v>
      </c>
      <c r="D10" s="112">
        <v>396070.71</v>
      </c>
      <c r="E10" s="112">
        <v>396070.71</v>
      </c>
      <c r="F10" s="112"/>
      <c r="G10" s="112"/>
      <c r="H10" s="112"/>
      <c r="I10" s="112"/>
      <c r="J10" s="112"/>
      <c r="K10" s="112"/>
      <c r="L10" s="112"/>
      <c r="M10" s="112"/>
      <c r="N10" s="112"/>
      <c r="O10" s="112"/>
    </row>
    <row r="11" ht="52.5" customHeight="1" spans="1:15">
      <c r="A11" s="144" t="s">
        <v>91</v>
      </c>
      <c r="B11" s="144" t="s">
        <v>92</v>
      </c>
      <c r="C11" s="112">
        <v>380567.84</v>
      </c>
      <c r="D11" s="112">
        <v>380567.84</v>
      </c>
      <c r="E11" s="112">
        <v>380567.84</v>
      </c>
      <c r="F11" s="112"/>
      <c r="G11" s="112"/>
      <c r="H11" s="112"/>
      <c r="I11" s="112"/>
      <c r="J11" s="112"/>
      <c r="K11" s="112"/>
      <c r="L11" s="112"/>
      <c r="M11" s="112"/>
      <c r="N11" s="112"/>
      <c r="O11" s="112"/>
    </row>
    <row r="12" ht="52.5" customHeight="1" spans="1:15">
      <c r="A12" s="145" t="s">
        <v>93</v>
      </c>
      <c r="B12" s="145" t="s">
        <v>94</v>
      </c>
      <c r="C12" s="112">
        <v>12000</v>
      </c>
      <c r="D12" s="112">
        <v>12000</v>
      </c>
      <c r="E12" s="112">
        <v>12000</v>
      </c>
      <c r="F12" s="112"/>
      <c r="G12" s="112"/>
      <c r="H12" s="112"/>
      <c r="I12" s="112"/>
      <c r="J12" s="112"/>
      <c r="K12" s="112"/>
      <c r="L12" s="112"/>
      <c r="M12" s="112"/>
      <c r="N12" s="112"/>
      <c r="O12" s="112"/>
    </row>
    <row r="13" ht="52.5" customHeight="1" spans="1:15">
      <c r="A13" s="145" t="s">
        <v>95</v>
      </c>
      <c r="B13" s="145" t="s">
        <v>96</v>
      </c>
      <c r="C13" s="112">
        <v>368567.84</v>
      </c>
      <c r="D13" s="112">
        <v>368567.84</v>
      </c>
      <c r="E13" s="112">
        <v>368567.84</v>
      </c>
      <c r="F13" s="112"/>
      <c r="G13" s="112"/>
      <c r="H13" s="112"/>
      <c r="I13" s="112"/>
      <c r="J13" s="112"/>
      <c r="K13" s="112"/>
      <c r="L13" s="112"/>
      <c r="M13" s="112"/>
      <c r="N13" s="112"/>
      <c r="O13" s="112"/>
    </row>
    <row r="14" ht="52.5" customHeight="1" spans="1:15">
      <c r="A14" s="144" t="s">
        <v>97</v>
      </c>
      <c r="B14" s="144" t="s">
        <v>98</v>
      </c>
      <c r="C14" s="112">
        <v>15502.87</v>
      </c>
      <c r="D14" s="112">
        <v>15503.87</v>
      </c>
      <c r="E14" s="112">
        <v>15502.87</v>
      </c>
      <c r="F14" s="112"/>
      <c r="G14" s="112"/>
      <c r="H14" s="112"/>
      <c r="I14" s="112"/>
      <c r="J14" s="112"/>
      <c r="K14" s="112"/>
      <c r="L14" s="112"/>
      <c r="M14" s="112"/>
      <c r="N14" s="112"/>
      <c r="O14" s="112"/>
    </row>
    <row r="15" ht="52.5" customHeight="1" spans="1:15">
      <c r="A15" s="145" t="s">
        <v>99</v>
      </c>
      <c r="B15" s="145" t="s">
        <v>98</v>
      </c>
      <c r="C15" s="112">
        <v>15502.87</v>
      </c>
      <c r="D15" s="112">
        <v>15502.87</v>
      </c>
      <c r="E15" s="112">
        <v>15502.87</v>
      </c>
      <c r="F15" s="112"/>
      <c r="G15" s="112"/>
      <c r="H15" s="112"/>
      <c r="I15" s="112"/>
      <c r="J15" s="112"/>
      <c r="K15" s="112"/>
      <c r="L15" s="112"/>
      <c r="M15" s="112"/>
      <c r="N15" s="112"/>
      <c r="O15" s="112"/>
    </row>
    <row r="16" ht="52.5" customHeight="1" spans="1:15">
      <c r="A16" s="143" t="s">
        <v>100</v>
      </c>
      <c r="B16" s="143" t="s">
        <v>101</v>
      </c>
      <c r="C16" s="112">
        <v>265851.58</v>
      </c>
      <c r="D16" s="112">
        <v>265851.58</v>
      </c>
      <c r="E16" s="112">
        <v>265851.58</v>
      </c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ht="52.5" customHeight="1" spans="1:15">
      <c r="A17" s="144" t="s">
        <v>102</v>
      </c>
      <c r="B17" s="144" t="s">
        <v>103</v>
      </c>
      <c r="C17" s="112">
        <v>265851.58</v>
      </c>
      <c r="D17" s="112">
        <v>265851.58</v>
      </c>
      <c r="E17" s="112">
        <v>265851.58</v>
      </c>
      <c r="F17" s="112"/>
      <c r="G17" s="112"/>
      <c r="H17" s="112"/>
      <c r="I17" s="112"/>
      <c r="J17" s="112"/>
      <c r="K17" s="112"/>
      <c r="L17" s="112"/>
      <c r="M17" s="112"/>
      <c r="N17" s="112"/>
      <c r="O17" s="112"/>
    </row>
    <row r="18" ht="52.5" customHeight="1" spans="1:15">
      <c r="A18" s="145" t="s">
        <v>104</v>
      </c>
      <c r="B18" s="145" t="s">
        <v>105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</row>
    <row r="19" ht="52.5" customHeight="1" spans="1:15">
      <c r="A19" s="145" t="s">
        <v>106</v>
      </c>
      <c r="B19" s="145" t="s">
        <v>107</v>
      </c>
      <c r="C19" s="112">
        <v>181980.38</v>
      </c>
      <c r="D19" s="112">
        <v>181980.38</v>
      </c>
      <c r="E19" s="112">
        <v>181980.38</v>
      </c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ht="52.5" customHeight="1" spans="1:15">
      <c r="A20" s="145" t="s">
        <v>108</v>
      </c>
      <c r="B20" s="145" t="s">
        <v>109</v>
      </c>
      <c r="C20" s="112">
        <v>67657</v>
      </c>
      <c r="D20" s="112">
        <v>67657</v>
      </c>
      <c r="E20" s="112">
        <v>67657</v>
      </c>
      <c r="F20" s="112"/>
      <c r="G20" s="112"/>
      <c r="H20" s="112"/>
      <c r="I20" s="112"/>
      <c r="J20" s="112"/>
      <c r="K20" s="112"/>
      <c r="L20" s="112"/>
      <c r="M20" s="112"/>
      <c r="N20" s="112"/>
      <c r="O20" s="112"/>
    </row>
    <row r="21" ht="52.5" customHeight="1" spans="1:15">
      <c r="A21" s="145" t="s">
        <v>110</v>
      </c>
      <c r="B21" s="145" t="s">
        <v>111</v>
      </c>
      <c r="C21" s="112">
        <v>16214.2</v>
      </c>
      <c r="D21" s="112">
        <v>16214.2</v>
      </c>
      <c r="E21" s="112">
        <v>16214.2</v>
      </c>
      <c r="F21" s="112"/>
      <c r="G21" s="112"/>
      <c r="H21" s="112"/>
      <c r="I21" s="112"/>
      <c r="J21" s="112"/>
      <c r="K21" s="112"/>
      <c r="L21" s="112"/>
      <c r="M21" s="112"/>
      <c r="N21" s="112"/>
      <c r="O21" s="112"/>
    </row>
    <row r="22" ht="52.5" customHeight="1" spans="1:15">
      <c r="A22" s="143" t="s">
        <v>112</v>
      </c>
      <c r="B22" s="143" t="s">
        <v>113</v>
      </c>
      <c r="C22" s="112">
        <v>276425.88</v>
      </c>
      <c r="D22" s="112">
        <v>276425.88</v>
      </c>
      <c r="E22" s="112">
        <v>276425.88</v>
      </c>
      <c r="F22" s="112"/>
      <c r="G22" s="112"/>
      <c r="H22" s="112"/>
      <c r="I22" s="112"/>
      <c r="J22" s="112"/>
      <c r="K22" s="112"/>
      <c r="L22" s="112"/>
      <c r="M22" s="112"/>
      <c r="N22" s="112"/>
      <c r="O22" s="112"/>
    </row>
    <row r="23" ht="52.5" customHeight="1" spans="1:15">
      <c r="A23" s="144" t="s">
        <v>114</v>
      </c>
      <c r="B23" s="144" t="s">
        <v>115</v>
      </c>
      <c r="C23" s="112">
        <v>276425.88</v>
      </c>
      <c r="D23" s="112">
        <v>276425.88</v>
      </c>
      <c r="E23" s="112">
        <v>276425.88</v>
      </c>
      <c r="F23" s="112"/>
      <c r="G23" s="112"/>
      <c r="H23" s="112"/>
      <c r="I23" s="112"/>
      <c r="J23" s="112"/>
      <c r="K23" s="112"/>
      <c r="L23" s="112"/>
      <c r="M23" s="112"/>
      <c r="N23" s="112"/>
      <c r="O23" s="112"/>
    </row>
    <row r="24" ht="52.5" customHeight="1" spans="1:15">
      <c r="A24" s="145" t="s">
        <v>116</v>
      </c>
      <c r="B24" s="145" t="s">
        <v>117</v>
      </c>
      <c r="C24" s="112">
        <v>276425.88</v>
      </c>
      <c r="D24" s="112">
        <v>276425.88</v>
      </c>
      <c r="E24" s="112">
        <v>276425.88</v>
      </c>
      <c r="F24" s="112"/>
      <c r="G24" s="112"/>
      <c r="H24" s="112"/>
      <c r="I24" s="112"/>
      <c r="J24" s="112"/>
      <c r="K24" s="112"/>
      <c r="L24" s="112"/>
      <c r="M24" s="112"/>
      <c r="N24" s="112"/>
      <c r="O24" s="112"/>
    </row>
    <row r="25" ht="30" customHeight="1" spans="1:15">
      <c r="A25" s="142" t="s">
        <v>39</v>
      </c>
      <c r="B25" s="142"/>
      <c r="C25" s="112">
        <v>3955897.17</v>
      </c>
      <c r="D25" s="112">
        <v>3955897.17</v>
      </c>
      <c r="E25" s="112">
        <v>3475897.17</v>
      </c>
      <c r="F25" s="112">
        <v>480000</v>
      </c>
      <c r="G25" s="112"/>
      <c r="H25" s="112"/>
      <c r="I25" s="112"/>
      <c r="J25" s="112"/>
      <c r="K25" s="112"/>
      <c r="L25" s="112"/>
      <c r="M25" s="112"/>
      <c r="N25" s="112"/>
      <c r="O25" s="112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9" workbookViewId="0">
      <selection activeCell="G14" sqref="G14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41"/>
      <c r="B1" s="41"/>
      <c r="C1" s="41"/>
      <c r="D1" s="56" t="s">
        <v>118</v>
      </c>
    </row>
    <row r="2" ht="30.75" customHeight="1" spans="1:4">
      <c r="A2" s="132" t="str">
        <f>"2025"&amp;"年部门财政拨款收支预算总表"</f>
        <v>2025年部门财政拨款收支预算总表</v>
      </c>
      <c r="B2" s="132"/>
      <c r="C2" s="132"/>
      <c r="D2" s="132"/>
    </row>
    <row r="3" ht="18.75" customHeight="1" spans="1:4">
      <c r="A3" s="7" t="str">
        <f>"单位名称："&amp;"德宏傣族景颇族自治州教育体育局教育科学研究所"</f>
        <v>单位名称：德宏傣族景颇族自治州教育体育局教育科学研究所</v>
      </c>
      <c r="B3" s="133"/>
      <c r="C3" s="133"/>
      <c r="D3" s="71" t="s">
        <v>10</v>
      </c>
    </row>
    <row r="4" ht="19.5" customHeight="1" spans="1:4">
      <c r="A4" s="12" t="s">
        <v>119</v>
      </c>
      <c r="B4" s="14"/>
      <c r="C4" s="12" t="s">
        <v>120</v>
      </c>
      <c r="D4" s="14"/>
    </row>
    <row r="5" ht="21.75" customHeight="1" spans="1:4">
      <c r="A5" s="61" t="s">
        <v>121</v>
      </c>
      <c r="B5" s="11" t="s">
        <v>14</v>
      </c>
      <c r="C5" s="61" t="s">
        <v>122</v>
      </c>
      <c r="D5" s="11" t="s">
        <v>14</v>
      </c>
    </row>
    <row r="6" ht="17.25" customHeight="1" spans="1:4">
      <c r="A6" s="62"/>
      <c r="B6" s="18"/>
      <c r="C6" s="62"/>
      <c r="D6" s="18"/>
    </row>
    <row r="7" ht="19.5" customHeight="1" spans="1:4">
      <c r="A7" s="68" t="s">
        <v>123</v>
      </c>
      <c r="B7" s="23">
        <v>3955897.17</v>
      </c>
      <c r="C7" s="68" t="s">
        <v>124</v>
      </c>
      <c r="D7" s="23">
        <v>3955897.17</v>
      </c>
    </row>
    <row r="8" ht="19.5" customHeight="1" spans="1:4">
      <c r="A8" s="68" t="s">
        <v>125</v>
      </c>
      <c r="B8" s="23">
        <v>3955897.17</v>
      </c>
      <c r="C8" s="134" t="s">
        <v>126</v>
      </c>
      <c r="D8" s="23"/>
    </row>
    <row r="9" ht="19.5" customHeight="1" spans="1:4">
      <c r="A9" s="135" t="s">
        <v>127</v>
      </c>
      <c r="B9" s="23"/>
      <c r="C9" s="134" t="s">
        <v>128</v>
      </c>
      <c r="D9" s="23"/>
    </row>
    <row r="10" ht="19.5" customHeight="1" spans="1:4">
      <c r="A10" s="135" t="s">
        <v>129</v>
      </c>
      <c r="B10" s="23"/>
      <c r="C10" s="134" t="s">
        <v>130</v>
      </c>
      <c r="D10" s="23"/>
    </row>
    <row r="11" ht="19.5" customHeight="1" spans="1:4">
      <c r="A11" s="135" t="s">
        <v>131</v>
      </c>
      <c r="B11" s="23"/>
      <c r="C11" s="134" t="s">
        <v>132</v>
      </c>
      <c r="D11" s="23"/>
    </row>
    <row r="12" ht="19.5" customHeight="1" spans="1:4">
      <c r="A12" s="135" t="s">
        <v>125</v>
      </c>
      <c r="B12" s="23"/>
      <c r="C12" s="134" t="s">
        <v>133</v>
      </c>
      <c r="D12" s="23">
        <v>3017549</v>
      </c>
    </row>
    <row r="13" ht="19.5" customHeight="1" spans="1:4">
      <c r="A13" s="135" t="s">
        <v>127</v>
      </c>
      <c r="B13" s="23"/>
      <c r="C13" s="134" t="s">
        <v>134</v>
      </c>
      <c r="D13" s="23"/>
    </row>
    <row r="14" ht="19.5" customHeight="1" spans="1:4">
      <c r="A14" s="135" t="s">
        <v>129</v>
      </c>
      <c r="B14" s="23"/>
      <c r="C14" s="134" t="s">
        <v>135</v>
      </c>
      <c r="D14" s="23"/>
    </row>
    <row r="15" ht="19.5" customHeight="1" spans="1:4">
      <c r="A15" s="136"/>
      <c r="B15" s="23"/>
      <c r="C15" s="134" t="s">
        <v>136</v>
      </c>
      <c r="D15" s="23">
        <v>396070.71</v>
      </c>
    </row>
    <row r="16" ht="19.5" customHeight="1" spans="1:4">
      <c r="A16" s="136"/>
      <c r="B16" s="23"/>
      <c r="C16" s="134" t="s">
        <v>137</v>
      </c>
      <c r="D16" s="23">
        <v>265851.58</v>
      </c>
    </row>
    <row r="17" ht="19.5" customHeight="1" spans="1:4">
      <c r="A17" s="136"/>
      <c r="B17" s="23"/>
      <c r="C17" s="134" t="s">
        <v>138</v>
      </c>
      <c r="D17" s="23"/>
    </row>
    <row r="18" ht="19.5" customHeight="1" spans="1:4">
      <c r="A18" s="136"/>
      <c r="B18" s="23"/>
      <c r="C18" s="134" t="s">
        <v>139</v>
      </c>
      <c r="D18" s="23"/>
    </row>
    <row r="19" ht="19.5" customHeight="1" spans="1:4">
      <c r="A19" s="136"/>
      <c r="B19" s="23"/>
      <c r="C19" s="134" t="s">
        <v>140</v>
      </c>
      <c r="D19" s="23"/>
    </row>
    <row r="20" ht="19.5" customHeight="1" spans="1:4">
      <c r="A20" s="68"/>
      <c r="B20" s="23"/>
      <c r="C20" s="134" t="s">
        <v>141</v>
      </c>
      <c r="D20" s="23"/>
    </row>
    <row r="21" ht="19.5" customHeight="1" spans="1:4">
      <c r="A21" s="68"/>
      <c r="B21" s="23"/>
      <c r="C21" s="68" t="s">
        <v>142</v>
      </c>
      <c r="D21" s="23"/>
    </row>
    <row r="22" ht="19.5" customHeight="1" spans="1:4">
      <c r="A22" s="68"/>
      <c r="B22" s="23"/>
      <c r="C22" s="68" t="s">
        <v>143</v>
      </c>
      <c r="D22" s="23"/>
    </row>
    <row r="23" ht="19.5" customHeight="1" spans="1:4">
      <c r="A23" s="68"/>
      <c r="B23" s="23"/>
      <c r="C23" s="68" t="s">
        <v>144</v>
      </c>
      <c r="D23" s="23"/>
    </row>
    <row r="24" ht="19.5" customHeight="1" spans="1:4">
      <c r="A24" s="68"/>
      <c r="B24" s="23"/>
      <c r="C24" s="68" t="s">
        <v>145</v>
      </c>
      <c r="D24" s="23"/>
    </row>
    <row r="25" ht="19.5" customHeight="1" spans="1:4">
      <c r="A25" s="68"/>
      <c r="B25" s="23"/>
      <c r="C25" s="68" t="s">
        <v>146</v>
      </c>
      <c r="D25" s="23"/>
    </row>
    <row r="26" ht="19.5" customHeight="1" spans="1:4">
      <c r="A26" s="134"/>
      <c r="B26" s="23"/>
      <c r="C26" s="68" t="s">
        <v>147</v>
      </c>
      <c r="D26" s="23">
        <v>276425.88</v>
      </c>
    </row>
    <row r="27" ht="19.5" customHeight="1" spans="1:4">
      <c r="A27" s="68"/>
      <c r="B27" s="23"/>
      <c r="C27" s="68" t="s">
        <v>148</v>
      </c>
      <c r="D27" s="23"/>
    </row>
    <row r="28" ht="14.4" spans="1:4">
      <c r="A28" s="68"/>
      <c r="B28" s="23"/>
      <c r="C28" s="135" t="s">
        <v>149</v>
      </c>
      <c r="D28" s="23"/>
    </row>
    <row r="29" ht="19.5" customHeight="1" spans="1:4">
      <c r="A29" s="68"/>
      <c r="B29" s="23"/>
      <c r="C29" s="68" t="s">
        <v>150</v>
      </c>
      <c r="D29" s="23"/>
    </row>
    <row r="30" ht="19.5" customHeight="1" spans="1:4">
      <c r="A30" s="134"/>
      <c r="B30" s="23"/>
      <c r="C30" s="68" t="s">
        <v>151</v>
      </c>
      <c r="D30" s="23"/>
    </row>
    <row r="31" ht="18" customHeight="1" spans="1:4">
      <c r="A31" s="134"/>
      <c r="B31" s="23"/>
      <c r="C31" s="68" t="s">
        <v>152</v>
      </c>
      <c r="D31" s="23"/>
    </row>
    <row r="32" ht="18" customHeight="1" spans="1:4">
      <c r="A32" s="134"/>
      <c r="B32" s="23"/>
      <c r="C32" s="135" t="s">
        <v>153</v>
      </c>
      <c r="D32" s="23"/>
    </row>
    <row r="33" ht="18" customHeight="1" spans="1:4">
      <c r="A33" s="134"/>
      <c r="B33" s="23"/>
      <c r="C33" s="135" t="s">
        <v>154</v>
      </c>
      <c r="D33" s="23"/>
    </row>
    <row r="34" ht="19.5" customHeight="1" spans="1:4">
      <c r="A34" s="134"/>
      <c r="B34" s="137"/>
      <c r="C34" s="68" t="s">
        <v>155</v>
      </c>
      <c r="D34" s="137"/>
    </row>
    <row r="35" ht="19.5" customHeight="1" spans="1:4">
      <c r="A35" s="134"/>
      <c r="B35" s="23"/>
      <c r="C35" s="68" t="s">
        <v>156</v>
      </c>
      <c r="D35" s="23"/>
    </row>
    <row r="36" ht="19.5" customHeight="1" spans="1:4">
      <c r="A36" s="138" t="s">
        <v>33</v>
      </c>
      <c r="B36" s="23">
        <v>3955897.17</v>
      </c>
      <c r="C36" s="138" t="s">
        <v>34</v>
      </c>
      <c r="D36" s="23">
        <v>3955897.17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D27" sqref="D27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00"/>
      <c r="B1" s="100"/>
      <c r="C1" s="100"/>
      <c r="D1" s="100"/>
      <c r="E1" s="100"/>
      <c r="F1" s="100"/>
      <c r="G1" s="105" t="s">
        <v>157</v>
      </c>
    </row>
    <row r="2" ht="33" customHeight="1" spans="1:7">
      <c r="A2" s="125" t="str">
        <f>"2025"&amp;"年一般公共预算支出预算表（按功能科目分类）"</f>
        <v>2025年一般公共预算支出预算表（按功能科目分类）</v>
      </c>
      <c r="B2" s="125"/>
      <c r="C2" s="125"/>
      <c r="D2" s="125"/>
      <c r="E2" s="125"/>
      <c r="F2" s="125"/>
      <c r="G2" s="125"/>
    </row>
    <row r="3" ht="18.75" customHeight="1" spans="1:7">
      <c r="A3" s="126" t="str">
        <f>"单位名称："&amp;"德宏傣族景颇族自治州教育体育局教育科学研究所"</f>
        <v>单位名称：德宏傣族景颇族自治州教育体育局教育科学研究所</v>
      </c>
      <c r="B3" s="126"/>
      <c r="C3" s="100"/>
      <c r="D3" s="100"/>
      <c r="E3" s="100"/>
      <c r="F3" s="100"/>
      <c r="G3" s="105" t="s">
        <v>10</v>
      </c>
    </row>
    <row r="4" ht="18.75" customHeight="1" spans="1:7">
      <c r="A4" s="127" t="s">
        <v>158</v>
      </c>
      <c r="B4" s="127"/>
      <c r="C4" s="127" t="s">
        <v>39</v>
      </c>
      <c r="D4" s="127" t="s">
        <v>61</v>
      </c>
      <c r="E4" s="127"/>
      <c r="F4" s="127"/>
      <c r="G4" s="127" t="s">
        <v>62</v>
      </c>
    </row>
    <row r="5" ht="18.75" customHeight="1" spans="1:7">
      <c r="A5" s="127" t="s">
        <v>57</v>
      </c>
      <c r="B5" s="127" t="s">
        <v>58</v>
      </c>
      <c r="C5" s="127"/>
      <c r="D5" s="127" t="s">
        <v>42</v>
      </c>
      <c r="E5" s="127" t="s">
        <v>159</v>
      </c>
      <c r="F5" s="127" t="s">
        <v>160</v>
      </c>
      <c r="G5" s="127"/>
    </row>
    <row r="6" ht="18.75" customHeight="1" spans="1:7">
      <c r="A6" s="127" t="s">
        <v>68</v>
      </c>
      <c r="B6" s="127" t="s">
        <v>69</v>
      </c>
      <c r="C6" s="127" t="s">
        <v>70</v>
      </c>
      <c r="D6" s="127" t="s">
        <v>71</v>
      </c>
      <c r="E6" s="127" t="s">
        <v>72</v>
      </c>
      <c r="F6" s="127" t="s">
        <v>73</v>
      </c>
      <c r="G6" s="127" t="s">
        <v>74</v>
      </c>
    </row>
    <row r="7" ht="18.75" customHeight="1" spans="1:7">
      <c r="A7" s="128" t="s">
        <v>83</v>
      </c>
      <c r="B7" s="128" t="s">
        <v>84</v>
      </c>
      <c r="C7" s="129">
        <v>3017549</v>
      </c>
      <c r="D7" s="129">
        <v>2537549</v>
      </c>
      <c r="E7" s="129">
        <v>2447549</v>
      </c>
      <c r="F7" s="129">
        <v>90000</v>
      </c>
      <c r="G7" s="129">
        <v>480000</v>
      </c>
    </row>
    <row r="8" ht="18.75" customHeight="1" outlineLevel="1" spans="1:7">
      <c r="A8" s="130" t="s">
        <v>85</v>
      </c>
      <c r="B8" s="130" t="s">
        <v>86</v>
      </c>
      <c r="C8" s="129">
        <v>3017549</v>
      </c>
      <c r="D8" s="129">
        <v>2537549</v>
      </c>
      <c r="E8" s="129">
        <v>2447549</v>
      </c>
      <c r="F8" s="129">
        <v>90000</v>
      </c>
      <c r="G8" s="129">
        <v>480000</v>
      </c>
    </row>
    <row r="9" ht="18.75" customHeight="1" outlineLevel="2" spans="1:7">
      <c r="A9" s="131" t="s">
        <v>87</v>
      </c>
      <c r="B9" s="131" t="s">
        <v>88</v>
      </c>
      <c r="C9" s="129">
        <v>3017549</v>
      </c>
      <c r="D9" s="129">
        <v>2537549</v>
      </c>
      <c r="E9" s="129">
        <v>2447549</v>
      </c>
      <c r="F9" s="129">
        <v>90000</v>
      </c>
      <c r="G9" s="129">
        <v>480000</v>
      </c>
    </row>
    <row r="10" ht="18.75" customHeight="1" spans="1:7">
      <c r="A10" s="128" t="s">
        <v>89</v>
      </c>
      <c r="B10" s="128" t="s">
        <v>90</v>
      </c>
      <c r="C10" s="129">
        <v>396070.71</v>
      </c>
      <c r="D10" s="129">
        <v>396070.71</v>
      </c>
      <c r="E10" s="129">
        <v>384070.71</v>
      </c>
      <c r="F10" s="129">
        <v>12000</v>
      </c>
      <c r="G10" s="129"/>
    </row>
    <row r="11" ht="18.75" customHeight="1" outlineLevel="1" spans="1:7">
      <c r="A11" s="130" t="s">
        <v>91</v>
      </c>
      <c r="B11" s="130" t="s">
        <v>92</v>
      </c>
      <c r="C11" s="129">
        <v>380567.84</v>
      </c>
      <c r="D11" s="129">
        <v>380567.84</v>
      </c>
      <c r="E11" s="129">
        <v>368567.84</v>
      </c>
      <c r="F11" s="129">
        <v>12000</v>
      </c>
      <c r="G11" s="129"/>
    </row>
    <row r="12" ht="18.75" customHeight="1" outlineLevel="2" spans="1:7">
      <c r="A12" s="131" t="s">
        <v>93</v>
      </c>
      <c r="B12" s="131" t="s">
        <v>94</v>
      </c>
      <c r="C12" s="129">
        <v>12000</v>
      </c>
      <c r="D12" s="129">
        <v>12000</v>
      </c>
      <c r="E12" s="129"/>
      <c r="F12" s="129">
        <v>12000</v>
      </c>
      <c r="G12" s="129"/>
    </row>
    <row r="13" ht="18.75" customHeight="1" outlineLevel="2" spans="1:7">
      <c r="A13" s="131" t="s">
        <v>95</v>
      </c>
      <c r="B13" s="131" t="s">
        <v>96</v>
      </c>
      <c r="C13" s="129">
        <v>368567.84</v>
      </c>
      <c r="D13" s="129">
        <v>368567.84</v>
      </c>
      <c r="E13" s="129">
        <v>368567.84</v>
      </c>
      <c r="F13" s="129"/>
      <c r="G13" s="129"/>
    </row>
    <row r="14" ht="18.75" customHeight="1" outlineLevel="1" spans="1:7">
      <c r="A14" s="130" t="s">
        <v>97</v>
      </c>
      <c r="B14" s="130" t="s">
        <v>98</v>
      </c>
      <c r="C14" s="129">
        <v>15502.87</v>
      </c>
      <c r="D14" s="129">
        <v>15503.87</v>
      </c>
      <c r="E14" s="129">
        <v>15502.87</v>
      </c>
      <c r="F14" s="129"/>
      <c r="G14" s="129"/>
    </row>
    <row r="15" ht="18.75" customHeight="1" outlineLevel="2" spans="1:7">
      <c r="A15" s="131" t="s">
        <v>99</v>
      </c>
      <c r="B15" s="131" t="s">
        <v>98</v>
      </c>
      <c r="C15" s="129">
        <v>15502.87</v>
      </c>
      <c r="D15" s="129">
        <v>15502.87</v>
      </c>
      <c r="E15" s="129">
        <v>15502.87</v>
      </c>
      <c r="F15" s="129"/>
      <c r="G15" s="129"/>
    </row>
    <row r="16" ht="18.75" customHeight="1" spans="1:7">
      <c r="A16" s="128" t="s">
        <v>100</v>
      </c>
      <c r="B16" s="128" t="s">
        <v>101</v>
      </c>
      <c r="C16" s="129">
        <v>265851.58</v>
      </c>
      <c r="D16" s="129">
        <v>265851.58</v>
      </c>
      <c r="E16" s="129">
        <v>265851.58</v>
      </c>
      <c r="F16" s="129"/>
      <c r="G16" s="129"/>
    </row>
    <row r="17" ht="18.75" customHeight="1" outlineLevel="1" spans="1:7">
      <c r="A17" s="130" t="s">
        <v>102</v>
      </c>
      <c r="B17" s="130" t="s">
        <v>103</v>
      </c>
      <c r="C17" s="129">
        <v>265851.58</v>
      </c>
      <c r="D17" s="129">
        <v>265851.58</v>
      </c>
      <c r="E17" s="129">
        <v>265851.58</v>
      </c>
      <c r="F17" s="129"/>
      <c r="G17" s="129"/>
    </row>
    <row r="18" ht="18.75" customHeight="1" outlineLevel="2" spans="1:7">
      <c r="A18" s="131" t="s">
        <v>106</v>
      </c>
      <c r="B18" s="131" t="s">
        <v>107</v>
      </c>
      <c r="C18" s="129">
        <v>181980.38</v>
      </c>
      <c r="D18" s="129">
        <v>181980.38</v>
      </c>
      <c r="E18" s="129">
        <v>181980.38</v>
      </c>
      <c r="F18" s="129"/>
      <c r="G18" s="129"/>
    </row>
    <row r="19" ht="18.75" customHeight="1" outlineLevel="2" spans="1:7">
      <c r="A19" s="131" t="s">
        <v>108</v>
      </c>
      <c r="B19" s="131" t="s">
        <v>109</v>
      </c>
      <c r="C19" s="129">
        <v>67657</v>
      </c>
      <c r="D19" s="129">
        <v>67657</v>
      </c>
      <c r="E19" s="129">
        <v>67657</v>
      </c>
      <c r="F19" s="129"/>
      <c r="G19" s="129"/>
    </row>
    <row r="20" ht="18.75" customHeight="1" outlineLevel="2" spans="1:7">
      <c r="A20" s="131" t="s">
        <v>110</v>
      </c>
      <c r="B20" s="131" t="s">
        <v>111</v>
      </c>
      <c r="C20" s="129">
        <v>16214.2</v>
      </c>
      <c r="D20" s="129">
        <v>16214.2</v>
      </c>
      <c r="E20" s="129">
        <v>16214.2</v>
      </c>
      <c r="F20" s="129"/>
      <c r="G20" s="129"/>
    </row>
    <row r="21" ht="18.75" customHeight="1" spans="1:7">
      <c r="A21" s="128" t="s">
        <v>112</v>
      </c>
      <c r="B21" s="128" t="s">
        <v>113</v>
      </c>
      <c r="C21" s="129">
        <v>276425.88</v>
      </c>
      <c r="D21" s="129">
        <v>276425.88</v>
      </c>
      <c r="E21" s="129">
        <v>276425.88</v>
      </c>
      <c r="F21" s="129"/>
      <c r="G21" s="129"/>
    </row>
    <row r="22" ht="18.75" customHeight="1" outlineLevel="1" spans="1:7">
      <c r="A22" s="130" t="s">
        <v>114</v>
      </c>
      <c r="B22" s="130" t="s">
        <v>115</v>
      </c>
      <c r="C22" s="129">
        <v>276425.88</v>
      </c>
      <c r="D22" s="129">
        <v>276425.88</v>
      </c>
      <c r="E22" s="129">
        <v>276425.88</v>
      </c>
      <c r="F22" s="129"/>
      <c r="G22" s="129"/>
    </row>
    <row r="23" ht="18.75" customHeight="1" outlineLevel="2" spans="1:7">
      <c r="A23" s="131" t="s">
        <v>116</v>
      </c>
      <c r="B23" s="131" t="s">
        <v>117</v>
      </c>
      <c r="C23" s="129">
        <v>276425.88</v>
      </c>
      <c r="D23" s="129">
        <v>276425.88</v>
      </c>
      <c r="E23" s="129">
        <v>276425.88</v>
      </c>
      <c r="F23" s="129"/>
      <c r="G23" s="129"/>
    </row>
    <row r="24" ht="18.75" customHeight="1" spans="1:7">
      <c r="A24" s="127" t="s">
        <v>39</v>
      </c>
      <c r="B24" s="127"/>
      <c r="C24" s="129">
        <v>3955897.17</v>
      </c>
      <c r="D24" s="129">
        <v>3475897.17</v>
      </c>
      <c r="E24" s="129">
        <v>3373897.17</v>
      </c>
      <c r="F24" s="129">
        <v>102000</v>
      </c>
      <c r="G24" s="129">
        <v>480000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4"/>
  <sheetViews>
    <sheetView showZeros="0" workbookViewId="0">
      <selection activeCell="G14" sqref="G14"/>
    </sheetView>
  </sheetViews>
  <sheetFormatPr defaultColWidth="9.13888888888889" defaultRowHeight="14.25" customHeight="1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spans="1:6">
      <c r="A1" s="118"/>
      <c r="B1" s="118"/>
      <c r="C1" s="60"/>
      <c r="D1" s="1"/>
      <c r="E1" s="1"/>
      <c r="F1" s="59" t="s">
        <v>161</v>
      </c>
    </row>
    <row r="2" ht="33.75" customHeight="1" spans="1:6">
      <c r="A2" s="119" t="str">
        <f>"2025"&amp;"年一般公共预算“三公”经费支出预算表"</f>
        <v>2025年一般公共预算“三公”经费支出预算表</v>
      </c>
      <c r="B2" s="119"/>
      <c r="C2" s="119"/>
      <c r="D2" s="119"/>
      <c r="E2" s="119"/>
      <c r="F2" s="119"/>
    </row>
    <row r="3" ht="21.75" customHeight="1" spans="1:6">
      <c r="A3" s="120" t="str">
        <f>"单位名称："&amp;"德宏傣族景颇族自治州教育体育局教育科学研究所"</f>
        <v>单位名称：德宏傣族景颇族自治州教育体育局教育科学研究所</v>
      </c>
      <c r="B3" s="118"/>
      <c r="C3" s="60"/>
      <c r="D3" s="3"/>
      <c r="E3" s="1"/>
      <c r="F3" s="59" t="s">
        <v>36</v>
      </c>
    </row>
    <row r="4" ht="19.5" customHeight="1" spans="1:6">
      <c r="A4" s="11" t="s">
        <v>162</v>
      </c>
      <c r="B4" s="61" t="s">
        <v>163</v>
      </c>
      <c r="C4" s="12" t="s">
        <v>164</v>
      </c>
      <c r="D4" s="13"/>
      <c r="E4" s="14"/>
      <c r="F4" s="61" t="s">
        <v>165</v>
      </c>
    </row>
    <row r="5" ht="19.5" customHeight="1" spans="1:6">
      <c r="A5" s="18"/>
      <c r="B5" s="62"/>
      <c r="C5" s="31" t="s">
        <v>42</v>
      </c>
      <c r="D5" s="31" t="s">
        <v>166</v>
      </c>
      <c r="E5" s="31" t="s">
        <v>167</v>
      </c>
      <c r="F5" s="62"/>
    </row>
    <row r="6" ht="18.75" customHeight="1" spans="1:6">
      <c r="A6" s="121">
        <v>1</v>
      </c>
      <c r="B6" s="121">
        <v>2</v>
      </c>
      <c r="C6" s="122">
        <v>3</v>
      </c>
      <c r="D6" s="121">
        <v>4</v>
      </c>
      <c r="E6" s="121">
        <v>5</v>
      </c>
      <c r="F6" s="121">
        <v>6</v>
      </c>
    </row>
    <row r="7" ht="24.75" customHeight="1" spans="1:6">
      <c r="A7" s="123">
        <v>23000</v>
      </c>
      <c r="B7" s="123"/>
      <c r="C7" s="124">
        <v>23000</v>
      </c>
      <c r="D7" s="123"/>
      <c r="E7" s="123">
        <v>23000</v>
      </c>
      <c r="F7" s="123"/>
    </row>
    <row r="14"/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portrait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9"/>
  <sheetViews>
    <sheetView showZeros="0" workbookViewId="0">
      <selection activeCell="J13" sqref="J13"/>
    </sheetView>
  </sheetViews>
  <sheetFormatPr defaultColWidth="10.287037037037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1296296296296" customWidth="1"/>
  </cols>
  <sheetData>
    <row r="1" ht="18.75" customHeight="1" spans="1:23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7" t="s">
        <v>168</v>
      </c>
      <c r="U1" s="117"/>
      <c r="V1" s="117"/>
      <c r="W1" s="117"/>
    </row>
    <row r="2" ht="45.75" customHeight="1" spans="1:23">
      <c r="A2" s="114" t="s">
        <v>169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</row>
    <row r="3" ht="18.75" customHeight="1" spans="1:23">
      <c r="A3" s="113" t="str">
        <f>"单位名称："&amp;"德宏傣族景颇族自治州教育体育局教育科学研究所"</f>
        <v>单位名称：德宏傣族景颇族自治州教育体育局教育科学研究所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7" t="s">
        <v>36</v>
      </c>
      <c r="U3" s="117"/>
      <c r="V3" s="117"/>
      <c r="W3" s="117"/>
    </row>
    <row r="4" ht="18.75" customHeight="1" spans="1:23">
      <c r="A4" s="115" t="s">
        <v>170</v>
      </c>
      <c r="B4" s="115" t="s">
        <v>171</v>
      </c>
      <c r="C4" s="115" t="s">
        <v>172</v>
      </c>
      <c r="D4" s="115" t="s">
        <v>173</v>
      </c>
      <c r="E4" s="115" t="s">
        <v>174</v>
      </c>
      <c r="F4" s="115" t="s">
        <v>175</v>
      </c>
      <c r="G4" s="115" t="s">
        <v>176</v>
      </c>
      <c r="H4" s="115" t="s">
        <v>177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</row>
    <row r="5" ht="28.3" customHeight="1" spans="1:23">
      <c r="A5" s="115"/>
      <c r="B5" s="115"/>
      <c r="C5" s="115"/>
      <c r="D5" s="115"/>
      <c r="E5" s="115"/>
      <c r="F5" s="115"/>
      <c r="G5" s="115"/>
      <c r="H5" s="115" t="s">
        <v>178</v>
      </c>
      <c r="I5" s="115" t="s">
        <v>43</v>
      </c>
      <c r="J5" s="115" t="s">
        <v>179</v>
      </c>
      <c r="K5" s="115" t="s">
        <v>180</v>
      </c>
      <c r="L5" s="115" t="s">
        <v>181</v>
      </c>
      <c r="M5" s="115" t="s">
        <v>182</v>
      </c>
      <c r="N5" s="115" t="s">
        <v>183</v>
      </c>
      <c r="O5" s="115" t="s">
        <v>44</v>
      </c>
      <c r="P5" s="115" t="s">
        <v>45</v>
      </c>
      <c r="Q5" s="115" t="s">
        <v>46</v>
      </c>
      <c r="R5" s="115" t="s">
        <v>60</v>
      </c>
      <c r="S5" s="115"/>
      <c r="T5" s="115"/>
      <c r="U5" s="115"/>
      <c r="V5" s="115"/>
      <c r="W5" s="115"/>
    </row>
    <row r="6" ht="24" customHeight="1" spans="1:23">
      <c r="A6" s="115"/>
      <c r="B6" s="115"/>
      <c r="C6" s="115"/>
      <c r="D6" s="115"/>
      <c r="E6" s="115"/>
      <c r="F6" s="115"/>
      <c r="G6" s="115"/>
      <c r="H6" s="115"/>
      <c r="I6" s="115" t="s">
        <v>184</v>
      </c>
      <c r="J6" s="115" t="s">
        <v>179</v>
      </c>
      <c r="K6" s="115" t="s">
        <v>180</v>
      </c>
      <c r="L6" s="115" t="s">
        <v>181</v>
      </c>
      <c r="M6" s="115" t="s">
        <v>182</v>
      </c>
      <c r="N6" s="115" t="s">
        <v>43</v>
      </c>
      <c r="O6" s="115" t="s">
        <v>44</v>
      </c>
      <c r="P6" s="115" t="s">
        <v>45</v>
      </c>
      <c r="Q6" s="115"/>
      <c r="R6" s="115" t="s">
        <v>42</v>
      </c>
      <c r="S6" s="115" t="s">
        <v>49</v>
      </c>
      <c r="T6" s="115" t="s">
        <v>50</v>
      </c>
      <c r="U6" s="115" t="s">
        <v>51</v>
      </c>
      <c r="V6" s="115" t="s">
        <v>52</v>
      </c>
      <c r="W6" s="115" t="s">
        <v>53</v>
      </c>
    </row>
    <row r="7" ht="32.05" customHeight="1" spans="1:23">
      <c r="A7" s="115"/>
      <c r="B7" s="115"/>
      <c r="C7" s="115"/>
      <c r="D7" s="115"/>
      <c r="E7" s="115"/>
      <c r="F7" s="115"/>
      <c r="G7" s="115"/>
      <c r="H7" s="115"/>
      <c r="I7" s="115" t="s">
        <v>42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</row>
    <row r="8" ht="18.75" customHeight="1" spans="1:23">
      <c r="A8" s="115" t="s">
        <v>68</v>
      </c>
      <c r="B8" s="115" t="s">
        <v>69</v>
      </c>
      <c r="C8" s="115" t="s">
        <v>70</v>
      </c>
      <c r="D8" s="115" t="s">
        <v>71</v>
      </c>
      <c r="E8" s="115" t="s">
        <v>72</v>
      </c>
      <c r="F8" s="115" t="s">
        <v>73</v>
      </c>
      <c r="G8" s="115" t="s">
        <v>74</v>
      </c>
      <c r="H8" s="115" t="s">
        <v>75</v>
      </c>
      <c r="I8" s="115" t="s">
        <v>76</v>
      </c>
      <c r="J8" s="115" t="s">
        <v>77</v>
      </c>
      <c r="K8" s="115" t="s">
        <v>78</v>
      </c>
      <c r="L8" s="115" t="s">
        <v>79</v>
      </c>
      <c r="M8" s="115" t="s">
        <v>80</v>
      </c>
      <c r="N8" s="115" t="s">
        <v>81</v>
      </c>
      <c r="O8" s="115" t="s">
        <v>82</v>
      </c>
      <c r="P8" s="115" t="s">
        <v>185</v>
      </c>
      <c r="Q8" s="115" t="s">
        <v>186</v>
      </c>
      <c r="R8" s="115" t="s">
        <v>187</v>
      </c>
      <c r="S8" s="115" t="s">
        <v>188</v>
      </c>
      <c r="T8" s="115" t="s">
        <v>189</v>
      </c>
      <c r="U8" s="115" t="s">
        <v>190</v>
      </c>
      <c r="V8" s="115" t="s">
        <v>191</v>
      </c>
      <c r="W8" s="115" t="s">
        <v>192</v>
      </c>
    </row>
    <row r="9" ht="53.25" customHeight="1" spans="1:23">
      <c r="A9" s="110" t="s">
        <v>55</v>
      </c>
      <c r="B9" s="110"/>
      <c r="C9" s="110"/>
      <c r="D9" s="110"/>
      <c r="E9" s="110"/>
      <c r="F9" s="110"/>
      <c r="G9" s="110"/>
      <c r="H9" s="112">
        <v>3475897.17</v>
      </c>
      <c r="I9" s="112">
        <v>3475897.17</v>
      </c>
      <c r="J9" s="112"/>
      <c r="K9" s="112"/>
      <c r="L9" s="112">
        <v>3475897.17</v>
      </c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</row>
    <row r="10" ht="53.25" customHeight="1" outlineLevel="1" spans="1:23">
      <c r="A10" s="110" t="s">
        <v>55</v>
      </c>
      <c r="B10" s="110" t="s">
        <v>193</v>
      </c>
      <c r="C10" s="110" t="s">
        <v>194</v>
      </c>
      <c r="D10" s="110" t="s">
        <v>87</v>
      </c>
      <c r="E10" s="110" t="s">
        <v>88</v>
      </c>
      <c r="F10" s="110" t="s">
        <v>195</v>
      </c>
      <c r="G10" s="110" t="s">
        <v>196</v>
      </c>
      <c r="H10" s="112">
        <v>1210236</v>
      </c>
      <c r="I10" s="112">
        <v>1210236</v>
      </c>
      <c r="J10" s="112"/>
      <c r="K10" s="112"/>
      <c r="L10" s="112">
        <v>1210236</v>
      </c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</row>
    <row r="11" ht="53.25" customHeight="1" outlineLevel="1" spans="1:23">
      <c r="A11" s="110" t="s">
        <v>55</v>
      </c>
      <c r="B11" s="110" t="s">
        <v>193</v>
      </c>
      <c r="C11" s="110" t="s">
        <v>194</v>
      </c>
      <c r="D11" s="110" t="s">
        <v>87</v>
      </c>
      <c r="E11" s="110" t="s">
        <v>88</v>
      </c>
      <c r="F11" s="110" t="s">
        <v>197</v>
      </c>
      <c r="G11" s="110" t="s">
        <v>198</v>
      </c>
      <c r="H11" s="112">
        <v>94452</v>
      </c>
      <c r="I11" s="112">
        <v>94452</v>
      </c>
      <c r="J11" s="112"/>
      <c r="K11" s="112"/>
      <c r="L11" s="112">
        <v>94452</v>
      </c>
      <c r="M11" s="110"/>
      <c r="N11" s="112"/>
      <c r="O11" s="112"/>
      <c r="P11" s="112"/>
      <c r="Q11" s="112"/>
      <c r="R11" s="112"/>
      <c r="S11" s="112"/>
      <c r="T11" s="112"/>
      <c r="U11" s="112"/>
      <c r="V11" s="112"/>
      <c r="W11" s="112"/>
    </row>
    <row r="12" ht="53.25" customHeight="1" outlineLevel="1" spans="1:23">
      <c r="A12" s="110" t="s">
        <v>55</v>
      </c>
      <c r="B12" s="110" t="s">
        <v>193</v>
      </c>
      <c r="C12" s="110" t="s">
        <v>194</v>
      </c>
      <c r="D12" s="110" t="s">
        <v>87</v>
      </c>
      <c r="E12" s="110" t="s">
        <v>88</v>
      </c>
      <c r="F12" s="110" t="s">
        <v>199</v>
      </c>
      <c r="G12" s="110" t="s">
        <v>200</v>
      </c>
      <c r="H12" s="112">
        <v>88853</v>
      </c>
      <c r="I12" s="112">
        <v>88853</v>
      </c>
      <c r="J12" s="112"/>
      <c r="K12" s="112"/>
      <c r="L12" s="112">
        <v>88853</v>
      </c>
      <c r="M12" s="110"/>
      <c r="N12" s="112"/>
      <c r="O12" s="112"/>
      <c r="P12" s="112"/>
      <c r="Q12" s="112"/>
      <c r="R12" s="112"/>
      <c r="S12" s="112"/>
      <c r="T12" s="112"/>
      <c r="U12" s="112"/>
      <c r="V12" s="112"/>
      <c r="W12" s="112"/>
    </row>
    <row r="13" ht="53.25" customHeight="1" outlineLevel="1" spans="1:23">
      <c r="A13" s="110" t="s">
        <v>55</v>
      </c>
      <c r="B13" s="110" t="s">
        <v>193</v>
      </c>
      <c r="C13" s="110" t="s">
        <v>194</v>
      </c>
      <c r="D13" s="110" t="s">
        <v>87</v>
      </c>
      <c r="E13" s="110" t="s">
        <v>88</v>
      </c>
      <c r="F13" s="110" t="s">
        <v>199</v>
      </c>
      <c r="G13" s="110" t="s">
        <v>200</v>
      </c>
      <c r="H13" s="112">
        <v>379080</v>
      </c>
      <c r="I13" s="112">
        <v>379080</v>
      </c>
      <c r="J13" s="112"/>
      <c r="K13" s="112"/>
      <c r="L13" s="112">
        <v>379080</v>
      </c>
      <c r="M13" s="110"/>
      <c r="N13" s="112"/>
      <c r="O13" s="112"/>
      <c r="P13" s="112"/>
      <c r="Q13" s="112"/>
      <c r="R13" s="112"/>
      <c r="S13" s="112"/>
      <c r="T13" s="112"/>
      <c r="U13" s="112"/>
      <c r="V13" s="112"/>
      <c r="W13" s="112"/>
    </row>
    <row r="14" ht="53.25" customHeight="1" outlineLevel="1" spans="1:23">
      <c r="A14" s="110" t="s">
        <v>55</v>
      </c>
      <c r="B14" s="110" t="s">
        <v>201</v>
      </c>
      <c r="C14" s="110" t="s">
        <v>202</v>
      </c>
      <c r="D14" s="110" t="s">
        <v>5</v>
      </c>
      <c r="E14" s="110" t="s">
        <v>88</v>
      </c>
      <c r="F14" s="110" t="s">
        <v>199</v>
      </c>
      <c r="G14" s="110" t="s">
        <v>6</v>
      </c>
      <c r="H14" s="112">
        <v>192000</v>
      </c>
      <c r="I14" s="112">
        <v>192000</v>
      </c>
      <c r="J14" s="112"/>
      <c r="K14" s="112"/>
      <c r="L14" s="112">
        <v>192000</v>
      </c>
      <c r="M14" s="110"/>
      <c r="N14" s="112"/>
      <c r="O14" s="112"/>
      <c r="P14" s="112"/>
      <c r="Q14" s="112"/>
      <c r="R14" s="112"/>
      <c r="S14" s="112"/>
      <c r="T14" s="112"/>
      <c r="U14" s="112"/>
      <c r="V14" s="112"/>
      <c r="W14" s="112"/>
    </row>
    <row r="15" ht="53.25" customHeight="1" outlineLevel="1" spans="1:23">
      <c r="A15" s="110" t="s">
        <v>55</v>
      </c>
      <c r="B15" s="110" t="s">
        <v>193</v>
      </c>
      <c r="C15" s="110" t="s">
        <v>194</v>
      </c>
      <c r="D15" s="110" t="s">
        <v>87</v>
      </c>
      <c r="E15" s="110" t="s">
        <v>88</v>
      </c>
      <c r="F15" s="110" t="s">
        <v>199</v>
      </c>
      <c r="G15" s="110" t="s">
        <v>200</v>
      </c>
      <c r="H15" s="112">
        <v>231480</v>
      </c>
      <c r="I15" s="112">
        <v>231480</v>
      </c>
      <c r="J15" s="112"/>
      <c r="K15" s="112"/>
      <c r="L15" s="112">
        <v>231480</v>
      </c>
      <c r="M15" s="110"/>
      <c r="N15" s="112"/>
      <c r="O15" s="112"/>
      <c r="P15" s="112"/>
      <c r="Q15" s="112"/>
      <c r="R15" s="112"/>
      <c r="S15" s="112"/>
      <c r="T15" s="112"/>
      <c r="U15" s="112"/>
      <c r="V15" s="112"/>
      <c r="W15" s="112"/>
    </row>
    <row r="16" ht="53.25" customHeight="1" outlineLevel="1" spans="1:23">
      <c r="A16" s="110" t="s">
        <v>55</v>
      </c>
      <c r="B16" s="110" t="s">
        <v>193</v>
      </c>
      <c r="C16" s="110" t="s">
        <v>194</v>
      </c>
      <c r="D16" s="110" t="s">
        <v>87</v>
      </c>
      <c r="E16" s="110" t="s">
        <v>88</v>
      </c>
      <c r="F16" s="110" t="s">
        <v>199</v>
      </c>
      <c r="G16" s="110" t="s">
        <v>200</v>
      </c>
      <c r="H16" s="112">
        <v>251448</v>
      </c>
      <c r="I16" s="112">
        <v>251448</v>
      </c>
      <c r="J16" s="112"/>
      <c r="K16" s="112"/>
      <c r="L16" s="112">
        <v>251448</v>
      </c>
      <c r="M16" s="110"/>
      <c r="N16" s="112"/>
      <c r="O16" s="112"/>
      <c r="P16" s="112"/>
      <c r="Q16" s="112"/>
      <c r="R16" s="112"/>
      <c r="S16" s="112"/>
      <c r="T16" s="112"/>
      <c r="U16" s="112"/>
      <c r="V16" s="112"/>
      <c r="W16" s="112"/>
    </row>
    <row r="17" ht="53.25" customHeight="1" outlineLevel="1" spans="1:23">
      <c r="A17" s="110" t="s">
        <v>55</v>
      </c>
      <c r="B17" s="110" t="s">
        <v>203</v>
      </c>
      <c r="C17" s="110" t="s">
        <v>204</v>
      </c>
      <c r="D17" s="110" t="s">
        <v>95</v>
      </c>
      <c r="E17" s="110" t="s">
        <v>96</v>
      </c>
      <c r="F17" s="110" t="s">
        <v>205</v>
      </c>
      <c r="G17" s="110" t="s">
        <v>206</v>
      </c>
      <c r="H17" s="112"/>
      <c r="I17" s="112"/>
      <c r="J17" s="112"/>
      <c r="K17" s="112"/>
      <c r="L17" s="112"/>
      <c r="M17" s="110"/>
      <c r="N17" s="112"/>
      <c r="O17" s="112"/>
      <c r="P17" s="112"/>
      <c r="Q17" s="112"/>
      <c r="R17" s="112"/>
      <c r="S17" s="112"/>
      <c r="T17" s="112"/>
      <c r="U17" s="112"/>
      <c r="V17" s="112"/>
      <c r="W17" s="112"/>
    </row>
    <row r="18" ht="53.25" customHeight="1" outlineLevel="1" spans="1:23">
      <c r="A18" s="110" t="s">
        <v>55</v>
      </c>
      <c r="B18" s="110" t="s">
        <v>203</v>
      </c>
      <c r="C18" s="110" t="s">
        <v>204</v>
      </c>
      <c r="D18" s="110" t="s">
        <v>95</v>
      </c>
      <c r="E18" s="110" t="s">
        <v>96</v>
      </c>
      <c r="F18" s="110" t="s">
        <v>205</v>
      </c>
      <c r="G18" s="110" t="s">
        <v>206</v>
      </c>
      <c r="H18" s="112">
        <v>368567.84</v>
      </c>
      <c r="I18" s="112">
        <v>368567.84</v>
      </c>
      <c r="J18" s="112"/>
      <c r="K18" s="112"/>
      <c r="L18" s="112">
        <v>368567.84</v>
      </c>
      <c r="M18" s="110"/>
      <c r="N18" s="112"/>
      <c r="O18" s="112"/>
      <c r="P18" s="112"/>
      <c r="Q18" s="112"/>
      <c r="R18" s="112"/>
      <c r="S18" s="112"/>
      <c r="T18" s="112"/>
      <c r="U18" s="112"/>
      <c r="V18" s="112"/>
      <c r="W18" s="112"/>
    </row>
    <row r="19" ht="53.25" customHeight="1" outlineLevel="1" spans="1:23">
      <c r="A19" s="110" t="s">
        <v>55</v>
      </c>
      <c r="B19" s="110" t="s">
        <v>203</v>
      </c>
      <c r="C19" s="110" t="s">
        <v>204</v>
      </c>
      <c r="D19" s="110" t="s">
        <v>104</v>
      </c>
      <c r="E19" s="110" t="s">
        <v>105</v>
      </c>
      <c r="F19" s="110" t="s">
        <v>207</v>
      </c>
      <c r="G19" s="110" t="s">
        <v>208</v>
      </c>
      <c r="H19" s="112"/>
      <c r="I19" s="112"/>
      <c r="J19" s="112"/>
      <c r="K19" s="112"/>
      <c r="L19" s="112"/>
      <c r="M19" s="110"/>
      <c r="N19" s="112"/>
      <c r="O19" s="112"/>
      <c r="P19" s="112"/>
      <c r="Q19" s="112"/>
      <c r="R19" s="112"/>
      <c r="S19" s="112"/>
      <c r="T19" s="112"/>
      <c r="U19" s="112"/>
      <c r="V19" s="112"/>
      <c r="W19" s="112"/>
    </row>
    <row r="20" ht="53.25" customHeight="1" outlineLevel="1" spans="1:23">
      <c r="A20" s="110" t="s">
        <v>55</v>
      </c>
      <c r="B20" s="110" t="s">
        <v>203</v>
      </c>
      <c r="C20" s="110" t="s">
        <v>204</v>
      </c>
      <c r="D20" s="110" t="s">
        <v>106</v>
      </c>
      <c r="E20" s="110" t="s">
        <v>107</v>
      </c>
      <c r="F20" s="110" t="s">
        <v>207</v>
      </c>
      <c r="G20" s="110" t="s">
        <v>208</v>
      </c>
      <c r="H20" s="112">
        <v>172766.18</v>
      </c>
      <c r="I20" s="112">
        <v>172766.18</v>
      </c>
      <c r="J20" s="112"/>
      <c r="K20" s="112"/>
      <c r="L20" s="112">
        <v>172766.18</v>
      </c>
      <c r="M20" s="110"/>
      <c r="N20" s="112"/>
      <c r="O20" s="112"/>
      <c r="P20" s="112"/>
      <c r="Q20" s="112"/>
      <c r="R20" s="112"/>
      <c r="S20" s="112"/>
      <c r="T20" s="112"/>
      <c r="U20" s="112"/>
      <c r="V20" s="112"/>
      <c r="W20" s="112"/>
    </row>
    <row r="21" ht="53.25" customHeight="1" outlineLevel="1" spans="1:23">
      <c r="A21" s="110" t="s">
        <v>55</v>
      </c>
      <c r="B21" s="110" t="s">
        <v>203</v>
      </c>
      <c r="C21" s="110" t="s">
        <v>204</v>
      </c>
      <c r="D21" s="110" t="s">
        <v>106</v>
      </c>
      <c r="E21" s="110" t="s">
        <v>107</v>
      </c>
      <c r="F21" s="110" t="s">
        <v>207</v>
      </c>
      <c r="G21" s="110" t="s">
        <v>208</v>
      </c>
      <c r="H21" s="112">
        <v>9214.2</v>
      </c>
      <c r="I21" s="112">
        <v>9214.2</v>
      </c>
      <c r="J21" s="112"/>
      <c r="K21" s="112"/>
      <c r="L21" s="112">
        <v>9214.2</v>
      </c>
      <c r="M21" s="110"/>
      <c r="N21" s="112"/>
      <c r="O21" s="112"/>
      <c r="P21" s="112"/>
      <c r="Q21" s="112"/>
      <c r="R21" s="112"/>
      <c r="S21" s="112"/>
      <c r="T21" s="112"/>
      <c r="U21" s="112"/>
      <c r="V21" s="112"/>
      <c r="W21" s="112"/>
    </row>
    <row r="22" ht="53.25" customHeight="1" outlineLevel="1" spans="1:23">
      <c r="A22" s="110" t="s">
        <v>55</v>
      </c>
      <c r="B22" s="110" t="s">
        <v>203</v>
      </c>
      <c r="C22" s="110" t="s">
        <v>204</v>
      </c>
      <c r="D22" s="110" t="s">
        <v>104</v>
      </c>
      <c r="E22" s="110" t="s">
        <v>105</v>
      </c>
      <c r="F22" s="110" t="s">
        <v>207</v>
      </c>
      <c r="G22" s="110" t="s">
        <v>208</v>
      </c>
      <c r="H22" s="112"/>
      <c r="I22" s="112"/>
      <c r="J22" s="112"/>
      <c r="K22" s="112"/>
      <c r="L22" s="112"/>
      <c r="M22" s="110"/>
      <c r="N22" s="112"/>
      <c r="O22" s="112"/>
      <c r="P22" s="112"/>
      <c r="Q22" s="112"/>
      <c r="R22" s="112"/>
      <c r="S22" s="112"/>
      <c r="T22" s="112"/>
      <c r="U22" s="112"/>
      <c r="V22" s="112"/>
      <c r="W22" s="112"/>
    </row>
    <row r="23" ht="53.25" customHeight="1" outlineLevel="1" spans="1:23">
      <c r="A23" s="110" t="s">
        <v>55</v>
      </c>
      <c r="B23" s="110" t="s">
        <v>209</v>
      </c>
      <c r="C23" s="110" t="s">
        <v>210</v>
      </c>
      <c r="D23" s="110" t="s">
        <v>108</v>
      </c>
      <c r="E23" s="110" t="s">
        <v>109</v>
      </c>
      <c r="F23" s="110" t="s">
        <v>211</v>
      </c>
      <c r="G23" s="110" t="s">
        <v>212</v>
      </c>
      <c r="H23" s="112">
        <v>21586.02</v>
      </c>
      <c r="I23" s="112">
        <v>21586.02</v>
      </c>
      <c r="J23" s="112"/>
      <c r="K23" s="112"/>
      <c r="L23" s="112">
        <v>21586.02</v>
      </c>
      <c r="M23" s="110"/>
      <c r="N23" s="112"/>
      <c r="O23" s="112"/>
      <c r="P23" s="112"/>
      <c r="Q23" s="112"/>
      <c r="R23" s="112"/>
      <c r="S23" s="112"/>
      <c r="T23" s="112"/>
      <c r="U23" s="112"/>
      <c r="V23" s="112"/>
      <c r="W23" s="112"/>
    </row>
    <row r="24" ht="53.25" customHeight="1" outlineLevel="1" spans="1:23">
      <c r="A24" s="110" t="s">
        <v>55</v>
      </c>
      <c r="B24" s="110" t="s">
        <v>203</v>
      </c>
      <c r="C24" s="110" t="s">
        <v>204</v>
      </c>
      <c r="D24" s="110" t="s">
        <v>108</v>
      </c>
      <c r="E24" s="110" t="s">
        <v>109</v>
      </c>
      <c r="F24" s="110" t="s">
        <v>211</v>
      </c>
      <c r="G24" s="110" t="s">
        <v>212</v>
      </c>
      <c r="H24" s="112"/>
      <c r="I24" s="112"/>
      <c r="J24" s="112"/>
      <c r="K24" s="112"/>
      <c r="L24" s="112"/>
      <c r="M24" s="110"/>
      <c r="N24" s="112"/>
      <c r="O24" s="112"/>
      <c r="P24" s="112"/>
      <c r="Q24" s="112"/>
      <c r="R24" s="112"/>
      <c r="S24" s="112"/>
      <c r="T24" s="112"/>
      <c r="U24" s="112"/>
      <c r="V24" s="112"/>
      <c r="W24" s="112"/>
    </row>
    <row r="25" ht="53.25" customHeight="1" outlineLevel="1" spans="1:23">
      <c r="A25" s="110" t="s">
        <v>55</v>
      </c>
      <c r="B25" s="110" t="s">
        <v>203</v>
      </c>
      <c r="C25" s="110" t="s">
        <v>204</v>
      </c>
      <c r="D25" s="110" t="s">
        <v>108</v>
      </c>
      <c r="E25" s="110" t="s">
        <v>109</v>
      </c>
      <c r="F25" s="110" t="s">
        <v>211</v>
      </c>
      <c r="G25" s="110" t="s">
        <v>212</v>
      </c>
      <c r="H25" s="112">
        <v>46070.98</v>
      </c>
      <c r="I25" s="112">
        <v>46070.98</v>
      </c>
      <c r="J25" s="112"/>
      <c r="K25" s="112"/>
      <c r="L25" s="112">
        <v>46070.98</v>
      </c>
      <c r="M25" s="110"/>
      <c r="N25" s="112"/>
      <c r="O25" s="112"/>
      <c r="P25" s="112"/>
      <c r="Q25" s="112"/>
      <c r="R25" s="112"/>
      <c r="S25" s="112"/>
      <c r="T25" s="112"/>
      <c r="U25" s="112"/>
      <c r="V25" s="112"/>
      <c r="W25" s="112"/>
    </row>
    <row r="26" ht="53.25" customHeight="1" outlineLevel="1" spans="1:23">
      <c r="A26" s="110" t="s">
        <v>55</v>
      </c>
      <c r="B26" s="110" t="s">
        <v>203</v>
      </c>
      <c r="C26" s="110" t="s">
        <v>204</v>
      </c>
      <c r="D26" s="110" t="s">
        <v>110</v>
      </c>
      <c r="E26" s="110" t="s">
        <v>111</v>
      </c>
      <c r="F26" s="110" t="s">
        <v>213</v>
      </c>
      <c r="G26" s="110" t="s">
        <v>214</v>
      </c>
      <c r="H26" s="112">
        <v>7000</v>
      </c>
      <c r="I26" s="112">
        <v>7000</v>
      </c>
      <c r="J26" s="112"/>
      <c r="K26" s="112"/>
      <c r="L26" s="112">
        <v>7000</v>
      </c>
      <c r="M26" s="110"/>
      <c r="N26" s="112"/>
      <c r="O26" s="112"/>
      <c r="P26" s="112"/>
      <c r="Q26" s="112"/>
      <c r="R26" s="112"/>
      <c r="S26" s="112"/>
      <c r="T26" s="112"/>
      <c r="U26" s="112"/>
      <c r="V26" s="112"/>
      <c r="W26" s="112"/>
    </row>
    <row r="27" ht="53.25" customHeight="1" outlineLevel="1" spans="1:23">
      <c r="A27" s="110" t="s">
        <v>55</v>
      </c>
      <c r="B27" s="110" t="s">
        <v>203</v>
      </c>
      <c r="C27" s="110" t="s">
        <v>204</v>
      </c>
      <c r="D27" s="110" t="s">
        <v>110</v>
      </c>
      <c r="E27" s="110" t="s">
        <v>111</v>
      </c>
      <c r="F27" s="110" t="s">
        <v>213</v>
      </c>
      <c r="G27" s="110" t="s">
        <v>214</v>
      </c>
      <c r="H27" s="112">
        <v>9214.2</v>
      </c>
      <c r="I27" s="112">
        <v>9214.2</v>
      </c>
      <c r="J27" s="112"/>
      <c r="K27" s="112"/>
      <c r="L27" s="112">
        <v>9214.2</v>
      </c>
      <c r="M27" s="110"/>
      <c r="N27" s="112"/>
      <c r="O27" s="112"/>
      <c r="P27" s="112"/>
      <c r="Q27" s="112"/>
      <c r="R27" s="112"/>
      <c r="S27" s="112"/>
      <c r="T27" s="112"/>
      <c r="U27" s="112"/>
      <c r="V27" s="112"/>
      <c r="W27" s="112"/>
    </row>
    <row r="28" ht="53.25" customHeight="1" outlineLevel="1" spans="1:23">
      <c r="A28" s="110" t="s">
        <v>55</v>
      </c>
      <c r="B28" s="110" t="s">
        <v>203</v>
      </c>
      <c r="C28" s="110" t="s">
        <v>204</v>
      </c>
      <c r="D28" s="110" t="s">
        <v>99</v>
      </c>
      <c r="E28" s="110" t="s">
        <v>98</v>
      </c>
      <c r="F28" s="110" t="s">
        <v>213</v>
      </c>
      <c r="G28" s="110" t="s">
        <v>214</v>
      </c>
      <c r="H28" s="112">
        <v>15502.87</v>
      </c>
      <c r="I28" s="112">
        <v>15502.87</v>
      </c>
      <c r="J28" s="112"/>
      <c r="K28" s="112"/>
      <c r="L28" s="112">
        <v>15502.87</v>
      </c>
      <c r="M28" s="110"/>
      <c r="N28" s="112"/>
      <c r="O28" s="112"/>
      <c r="P28" s="112"/>
      <c r="Q28" s="112"/>
      <c r="R28" s="112"/>
      <c r="S28" s="112"/>
      <c r="T28" s="112"/>
      <c r="U28" s="112"/>
      <c r="V28" s="112"/>
      <c r="W28" s="112"/>
    </row>
    <row r="29" ht="53.25" customHeight="1" outlineLevel="1" spans="1:23">
      <c r="A29" s="110" t="s">
        <v>55</v>
      </c>
      <c r="B29" s="110" t="s">
        <v>203</v>
      </c>
      <c r="C29" s="110" t="s">
        <v>204</v>
      </c>
      <c r="D29" s="110" t="s">
        <v>110</v>
      </c>
      <c r="E29" s="110" t="s">
        <v>111</v>
      </c>
      <c r="F29" s="110" t="s">
        <v>213</v>
      </c>
      <c r="G29" s="110" t="s">
        <v>214</v>
      </c>
      <c r="H29" s="112"/>
      <c r="I29" s="112"/>
      <c r="J29" s="112"/>
      <c r="K29" s="112"/>
      <c r="L29" s="112"/>
      <c r="M29" s="110"/>
      <c r="N29" s="112"/>
      <c r="O29" s="112"/>
      <c r="P29" s="112"/>
      <c r="Q29" s="112"/>
      <c r="R29" s="112"/>
      <c r="S29" s="112"/>
      <c r="T29" s="112"/>
      <c r="U29" s="112"/>
      <c r="V29" s="112"/>
      <c r="W29" s="112"/>
    </row>
    <row r="30" ht="53.25" customHeight="1" outlineLevel="1" spans="1:23">
      <c r="A30" s="110" t="s">
        <v>55</v>
      </c>
      <c r="B30" s="110" t="s">
        <v>203</v>
      </c>
      <c r="C30" s="110" t="s">
        <v>204</v>
      </c>
      <c r="D30" s="110" t="s">
        <v>99</v>
      </c>
      <c r="E30" s="110" t="s">
        <v>98</v>
      </c>
      <c r="F30" s="110" t="s">
        <v>213</v>
      </c>
      <c r="G30" s="110" t="s">
        <v>214</v>
      </c>
      <c r="H30" s="112"/>
      <c r="I30" s="112"/>
      <c r="J30" s="112"/>
      <c r="K30" s="112"/>
      <c r="L30" s="112"/>
      <c r="M30" s="110"/>
      <c r="N30" s="112"/>
      <c r="O30" s="112"/>
      <c r="P30" s="112"/>
      <c r="Q30" s="112"/>
      <c r="R30" s="112"/>
      <c r="S30" s="112"/>
      <c r="T30" s="112"/>
      <c r="U30" s="112"/>
      <c r="V30" s="112"/>
      <c r="W30" s="112"/>
    </row>
    <row r="31" ht="53.25" customHeight="1" outlineLevel="1" spans="1:23">
      <c r="A31" s="110" t="s">
        <v>55</v>
      </c>
      <c r="B31" s="110" t="s">
        <v>203</v>
      </c>
      <c r="C31" s="110" t="s">
        <v>204</v>
      </c>
      <c r="D31" s="110" t="s">
        <v>110</v>
      </c>
      <c r="E31" s="110" t="s">
        <v>111</v>
      </c>
      <c r="F31" s="110" t="s">
        <v>213</v>
      </c>
      <c r="G31" s="110" t="s">
        <v>214</v>
      </c>
      <c r="H31" s="112"/>
      <c r="I31" s="112"/>
      <c r="J31" s="112"/>
      <c r="K31" s="112"/>
      <c r="L31" s="112"/>
      <c r="M31" s="110"/>
      <c r="N31" s="112"/>
      <c r="O31" s="112"/>
      <c r="P31" s="112"/>
      <c r="Q31" s="112"/>
      <c r="R31" s="112"/>
      <c r="S31" s="112"/>
      <c r="T31" s="112"/>
      <c r="U31" s="112"/>
      <c r="V31" s="112"/>
      <c r="W31" s="112"/>
    </row>
    <row r="32" ht="53.25" customHeight="1" outlineLevel="1" spans="1:23">
      <c r="A32" s="110" t="s">
        <v>55</v>
      </c>
      <c r="B32" s="110" t="s">
        <v>215</v>
      </c>
      <c r="C32" s="110" t="s">
        <v>117</v>
      </c>
      <c r="D32" s="110" t="s">
        <v>116</v>
      </c>
      <c r="E32" s="110" t="s">
        <v>117</v>
      </c>
      <c r="F32" s="110" t="s">
        <v>216</v>
      </c>
      <c r="G32" s="110" t="s">
        <v>117</v>
      </c>
      <c r="H32" s="112">
        <v>276425.88</v>
      </c>
      <c r="I32" s="112">
        <v>276425.88</v>
      </c>
      <c r="J32" s="112"/>
      <c r="K32" s="112"/>
      <c r="L32" s="112">
        <v>276425.88</v>
      </c>
      <c r="M32" s="110"/>
      <c r="N32" s="112"/>
      <c r="O32" s="112"/>
      <c r="P32" s="112"/>
      <c r="Q32" s="112"/>
      <c r="R32" s="112"/>
      <c r="S32" s="112"/>
      <c r="T32" s="112"/>
      <c r="U32" s="112"/>
      <c r="V32" s="112"/>
      <c r="W32" s="112"/>
    </row>
    <row r="33" ht="53.25" customHeight="1" outlineLevel="1" spans="1:23">
      <c r="A33" s="110" t="s">
        <v>55</v>
      </c>
      <c r="B33" s="110" t="s">
        <v>217</v>
      </c>
      <c r="C33" s="110" t="s">
        <v>218</v>
      </c>
      <c r="D33" s="110" t="s">
        <v>87</v>
      </c>
      <c r="E33" s="110" t="s">
        <v>88</v>
      </c>
      <c r="F33" s="110" t="s">
        <v>219</v>
      </c>
      <c r="G33" s="110" t="s">
        <v>220</v>
      </c>
      <c r="H33" s="112">
        <v>48000</v>
      </c>
      <c r="I33" s="112">
        <v>48000</v>
      </c>
      <c r="J33" s="112"/>
      <c r="K33" s="112"/>
      <c r="L33" s="112">
        <v>48000</v>
      </c>
      <c r="M33" s="110"/>
      <c r="N33" s="112"/>
      <c r="O33" s="112"/>
      <c r="P33" s="112"/>
      <c r="Q33" s="112"/>
      <c r="R33" s="112"/>
      <c r="S33" s="112"/>
      <c r="T33" s="112"/>
      <c r="U33" s="112"/>
      <c r="V33" s="112"/>
      <c r="W33" s="112"/>
    </row>
    <row r="34" ht="53.25" customHeight="1" outlineLevel="1" spans="1:23">
      <c r="A34" s="110" t="s">
        <v>55</v>
      </c>
      <c r="B34" s="110" t="s">
        <v>221</v>
      </c>
      <c r="C34" s="110" t="s">
        <v>222</v>
      </c>
      <c r="D34" s="110" t="s">
        <v>87</v>
      </c>
      <c r="E34" s="110" t="s">
        <v>88</v>
      </c>
      <c r="F34" s="110" t="s">
        <v>223</v>
      </c>
      <c r="G34" s="110" t="s">
        <v>224</v>
      </c>
      <c r="H34" s="112">
        <v>10000</v>
      </c>
      <c r="I34" s="112">
        <v>10000</v>
      </c>
      <c r="J34" s="112"/>
      <c r="K34" s="112"/>
      <c r="L34" s="112">
        <v>10000</v>
      </c>
      <c r="M34" s="110"/>
      <c r="N34" s="112"/>
      <c r="O34" s="112"/>
      <c r="P34" s="112"/>
      <c r="Q34" s="112"/>
      <c r="R34" s="112"/>
      <c r="S34" s="112"/>
      <c r="T34" s="112"/>
      <c r="U34" s="112"/>
      <c r="V34" s="112"/>
      <c r="W34" s="112"/>
    </row>
    <row r="35" ht="53.25" customHeight="1" outlineLevel="1" spans="1:23">
      <c r="A35" s="110" t="s">
        <v>55</v>
      </c>
      <c r="B35" s="110" t="s">
        <v>221</v>
      </c>
      <c r="C35" s="110" t="s">
        <v>222</v>
      </c>
      <c r="D35" s="110" t="s">
        <v>87</v>
      </c>
      <c r="E35" s="110" t="s">
        <v>88</v>
      </c>
      <c r="F35" s="110" t="s">
        <v>225</v>
      </c>
      <c r="G35" s="110" t="s">
        <v>226</v>
      </c>
      <c r="H35" s="112">
        <v>1000</v>
      </c>
      <c r="I35" s="112">
        <v>1000</v>
      </c>
      <c r="J35" s="112"/>
      <c r="K35" s="112"/>
      <c r="L35" s="112">
        <v>1000</v>
      </c>
      <c r="M35" s="110"/>
      <c r="N35" s="112"/>
      <c r="O35" s="112"/>
      <c r="P35" s="112"/>
      <c r="Q35" s="112"/>
      <c r="R35" s="112"/>
      <c r="S35" s="112"/>
      <c r="T35" s="112"/>
      <c r="U35" s="112"/>
      <c r="V35" s="112"/>
      <c r="W35" s="112"/>
    </row>
    <row r="36" ht="53.25" customHeight="1" outlineLevel="1" spans="1:23">
      <c r="A36" s="110" t="s">
        <v>55</v>
      </c>
      <c r="B36" s="110" t="s">
        <v>227</v>
      </c>
      <c r="C36" s="110" t="s">
        <v>228</v>
      </c>
      <c r="D36" s="110" t="s">
        <v>87</v>
      </c>
      <c r="E36" s="110" t="s">
        <v>88</v>
      </c>
      <c r="F36" s="110" t="s">
        <v>229</v>
      </c>
      <c r="G36" s="110" t="s">
        <v>230</v>
      </c>
      <c r="H36" s="112">
        <v>3000</v>
      </c>
      <c r="I36" s="112">
        <v>3000</v>
      </c>
      <c r="J36" s="112"/>
      <c r="K36" s="112"/>
      <c r="L36" s="112">
        <v>3000</v>
      </c>
      <c r="M36" s="110"/>
      <c r="N36" s="112"/>
      <c r="O36" s="112"/>
      <c r="P36" s="112"/>
      <c r="Q36" s="112"/>
      <c r="R36" s="112"/>
      <c r="S36" s="112"/>
      <c r="T36" s="112"/>
      <c r="U36" s="112"/>
      <c r="V36" s="112"/>
      <c r="W36" s="112"/>
    </row>
    <row r="37" ht="53.25" customHeight="1" outlineLevel="1" spans="1:23">
      <c r="A37" s="110" t="s">
        <v>55</v>
      </c>
      <c r="B37" s="110" t="s">
        <v>221</v>
      </c>
      <c r="C37" s="110" t="s">
        <v>222</v>
      </c>
      <c r="D37" s="110" t="s">
        <v>87</v>
      </c>
      <c r="E37" s="110" t="s">
        <v>88</v>
      </c>
      <c r="F37" s="110" t="s">
        <v>231</v>
      </c>
      <c r="G37" s="110" t="s">
        <v>232</v>
      </c>
      <c r="H37" s="112">
        <v>28000</v>
      </c>
      <c r="I37" s="112">
        <v>28000</v>
      </c>
      <c r="J37" s="112"/>
      <c r="K37" s="112"/>
      <c r="L37" s="112">
        <v>28000</v>
      </c>
      <c r="M37" s="110"/>
      <c r="N37" s="112"/>
      <c r="O37" s="112"/>
      <c r="P37" s="112"/>
      <c r="Q37" s="112"/>
      <c r="R37" s="112"/>
      <c r="S37" s="112"/>
      <c r="T37" s="112"/>
      <c r="U37" s="112"/>
      <c r="V37" s="112"/>
      <c r="W37" s="112"/>
    </row>
    <row r="38" ht="53.25" customHeight="1" outlineLevel="1" spans="1:23">
      <c r="A38" s="110" t="s">
        <v>55</v>
      </c>
      <c r="B38" s="110" t="s">
        <v>233</v>
      </c>
      <c r="C38" s="110" t="s">
        <v>234</v>
      </c>
      <c r="D38" s="110" t="s">
        <v>93</v>
      </c>
      <c r="E38" s="110" t="s">
        <v>94</v>
      </c>
      <c r="F38" s="110" t="s">
        <v>223</v>
      </c>
      <c r="G38" s="110" t="s">
        <v>224</v>
      </c>
      <c r="H38" s="112">
        <v>12000</v>
      </c>
      <c r="I38" s="112">
        <v>12000</v>
      </c>
      <c r="J38" s="112"/>
      <c r="K38" s="112"/>
      <c r="L38" s="112">
        <v>12000</v>
      </c>
      <c r="M38" s="110"/>
      <c r="N38" s="112"/>
      <c r="O38" s="112"/>
      <c r="P38" s="112"/>
      <c r="Q38" s="112"/>
      <c r="R38" s="112"/>
      <c r="S38" s="112"/>
      <c r="T38" s="112"/>
      <c r="U38" s="112"/>
      <c r="V38" s="112"/>
      <c r="W38" s="112"/>
    </row>
    <row r="39" ht="30.75" customHeight="1" spans="1:23">
      <c r="A39" s="116" t="s">
        <v>39</v>
      </c>
      <c r="B39" s="116"/>
      <c r="C39" s="116"/>
      <c r="D39" s="116"/>
      <c r="E39" s="116"/>
      <c r="F39" s="116"/>
      <c r="G39" s="116"/>
      <c r="H39" s="112">
        <v>3475897.17</v>
      </c>
      <c r="I39" s="112">
        <v>3475897.17</v>
      </c>
      <c r="J39" s="112"/>
      <c r="K39" s="112"/>
      <c r="L39" s="112">
        <v>3475897.17</v>
      </c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4"/>
  <sheetViews>
    <sheetView showZeros="0" workbookViewId="0">
      <selection activeCell="J13" sqref="J13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5185185185185" customWidth="1"/>
    <col min="9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06" t="s">
        <v>235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</row>
    <row r="2" ht="26.25" customHeight="1" spans="1:23">
      <c r="A2" s="101" t="s">
        <v>236</v>
      </c>
      <c r="B2" s="101"/>
      <c r="C2" s="101" t="s">
        <v>68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</row>
    <row r="3" ht="18.75" customHeight="1" spans="1:23">
      <c r="A3" s="107" t="str">
        <f>"单位名称："&amp;"德宏傣族景颇族自治州教育体育局教育科学研究所"</f>
        <v>单位名称：德宏傣族景颇族自治州教育体育局教育科学研究所</v>
      </c>
      <c r="B3" s="107"/>
      <c r="C3" s="107"/>
      <c r="D3" s="107"/>
      <c r="E3" s="107"/>
      <c r="F3" s="107"/>
      <c r="G3" s="107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6" t="s">
        <v>36</v>
      </c>
      <c r="W3" s="106"/>
    </row>
    <row r="4" ht="26.25" customHeight="1" spans="1:23">
      <c r="A4" s="109" t="s">
        <v>237</v>
      </c>
      <c r="B4" s="109" t="s">
        <v>171</v>
      </c>
      <c r="C4" s="109" t="s">
        <v>172</v>
      </c>
      <c r="D4" s="109" t="s">
        <v>238</v>
      </c>
      <c r="E4" s="109" t="s">
        <v>173</v>
      </c>
      <c r="F4" s="109" t="s">
        <v>174</v>
      </c>
      <c r="G4" s="109" t="s">
        <v>239</v>
      </c>
      <c r="H4" s="109" t="s">
        <v>240</v>
      </c>
      <c r="I4" s="109" t="s">
        <v>39</v>
      </c>
      <c r="J4" s="109" t="s">
        <v>241</v>
      </c>
      <c r="K4" s="109"/>
      <c r="L4" s="109"/>
      <c r="M4" s="109"/>
      <c r="N4" s="109" t="s">
        <v>183</v>
      </c>
      <c r="O4" s="109"/>
      <c r="P4" s="109"/>
      <c r="Q4" s="109" t="s">
        <v>46</v>
      </c>
      <c r="R4" s="109" t="s">
        <v>60</v>
      </c>
      <c r="S4" s="109"/>
      <c r="T4" s="109"/>
      <c r="U4" s="109"/>
      <c r="V4" s="109"/>
      <c r="W4" s="109"/>
    </row>
    <row r="5" ht="26.25" customHeight="1" spans="1:23">
      <c r="A5" s="109"/>
      <c r="B5" s="109"/>
      <c r="C5" s="109"/>
      <c r="D5" s="109"/>
      <c r="E5" s="109"/>
      <c r="F5" s="109"/>
      <c r="G5" s="109"/>
      <c r="H5" s="109"/>
      <c r="I5" s="109"/>
      <c r="J5" s="109" t="s">
        <v>43</v>
      </c>
      <c r="K5" s="109"/>
      <c r="L5" s="109" t="s">
        <v>44</v>
      </c>
      <c r="M5" s="109" t="s">
        <v>45</v>
      </c>
      <c r="N5" s="109" t="s">
        <v>43</v>
      </c>
      <c r="O5" s="109" t="s">
        <v>44</v>
      </c>
      <c r="P5" s="109" t="s">
        <v>45</v>
      </c>
      <c r="Q5" s="109"/>
      <c r="R5" s="109" t="s">
        <v>42</v>
      </c>
      <c r="S5" s="109" t="s">
        <v>49</v>
      </c>
      <c r="T5" s="109" t="s">
        <v>50</v>
      </c>
      <c r="U5" s="109" t="s">
        <v>51</v>
      </c>
      <c r="V5" s="109" t="s">
        <v>52</v>
      </c>
      <c r="W5" s="109" t="s">
        <v>53</v>
      </c>
    </row>
    <row r="6" ht="26.25" customHeight="1" spans="1:23">
      <c r="A6" s="109"/>
      <c r="B6" s="109"/>
      <c r="C6" s="109"/>
      <c r="D6" s="109"/>
      <c r="E6" s="109"/>
      <c r="F6" s="109"/>
      <c r="G6" s="109"/>
      <c r="H6" s="109"/>
      <c r="I6" s="109"/>
      <c r="J6" s="109" t="s">
        <v>42</v>
      </c>
      <c r="K6" s="109" t="s">
        <v>242</v>
      </c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</row>
    <row r="7" ht="18.75" customHeight="1" spans="1:23">
      <c r="A7" s="109" t="s">
        <v>68</v>
      </c>
      <c r="B7" s="109" t="s">
        <v>69</v>
      </c>
      <c r="C7" s="109" t="s">
        <v>70</v>
      </c>
      <c r="D7" s="109" t="s">
        <v>71</v>
      </c>
      <c r="E7" s="109" t="s">
        <v>72</v>
      </c>
      <c r="F7" s="109" t="s">
        <v>73</v>
      </c>
      <c r="G7" s="109" t="s">
        <v>74</v>
      </c>
      <c r="H7" s="109" t="s">
        <v>75</v>
      </c>
      <c r="I7" s="109" t="s">
        <v>76</v>
      </c>
      <c r="J7" s="109" t="s">
        <v>77</v>
      </c>
      <c r="K7" s="109" t="s">
        <v>78</v>
      </c>
      <c r="L7" s="109" t="s">
        <v>79</v>
      </c>
      <c r="M7" s="109" t="s">
        <v>80</v>
      </c>
      <c r="N7" s="109" t="s">
        <v>81</v>
      </c>
      <c r="O7" s="109" t="s">
        <v>82</v>
      </c>
      <c r="P7" s="109" t="s">
        <v>185</v>
      </c>
      <c r="Q7" s="109" t="s">
        <v>186</v>
      </c>
      <c r="R7" s="109" t="s">
        <v>187</v>
      </c>
      <c r="S7" s="109" t="s">
        <v>188</v>
      </c>
      <c r="T7" s="109" t="s">
        <v>189</v>
      </c>
      <c r="U7" s="109" t="s">
        <v>190</v>
      </c>
      <c r="V7" s="109" t="s">
        <v>191</v>
      </c>
      <c r="W7" s="109" t="s">
        <v>192</v>
      </c>
    </row>
    <row r="8" ht="52.5" customHeight="1" spans="1:23">
      <c r="A8" s="110"/>
      <c r="B8" s="110"/>
      <c r="C8" s="110" t="s">
        <v>243</v>
      </c>
      <c r="D8" s="110"/>
      <c r="E8" s="110"/>
      <c r="F8" s="110"/>
      <c r="G8" s="110"/>
      <c r="H8" s="110"/>
      <c r="I8" s="112">
        <v>400000</v>
      </c>
      <c r="J8" s="112">
        <v>400000</v>
      </c>
      <c r="K8" s="112">
        <v>400000</v>
      </c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</row>
    <row r="9" ht="52.5" customHeight="1" outlineLevel="1" spans="1:23">
      <c r="A9" s="110" t="s">
        <v>244</v>
      </c>
      <c r="B9" s="110" t="s">
        <v>245</v>
      </c>
      <c r="C9" s="110" t="s">
        <v>243</v>
      </c>
      <c r="D9" s="110" t="s">
        <v>55</v>
      </c>
      <c r="E9" s="110" t="s">
        <v>87</v>
      </c>
      <c r="F9" s="110" t="s">
        <v>88</v>
      </c>
      <c r="G9" s="110" t="s">
        <v>246</v>
      </c>
      <c r="H9" s="110" t="s">
        <v>247</v>
      </c>
      <c r="I9" s="112">
        <v>100000</v>
      </c>
      <c r="J9" s="112">
        <v>100000</v>
      </c>
      <c r="K9" s="112">
        <v>100000</v>
      </c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</row>
    <row r="10" ht="52.5" customHeight="1" outlineLevel="1" spans="1:23">
      <c r="A10" s="110" t="s">
        <v>244</v>
      </c>
      <c r="B10" s="110" t="s">
        <v>245</v>
      </c>
      <c r="C10" s="110" t="s">
        <v>243</v>
      </c>
      <c r="D10" s="110" t="s">
        <v>55</v>
      </c>
      <c r="E10" s="110" t="s">
        <v>87</v>
      </c>
      <c r="F10" s="110" t="s">
        <v>88</v>
      </c>
      <c r="G10" s="110" t="s">
        <v>248</v>
      </c>
      <c r="H10" s="110" t="s">
        <v>249</v>
      </c>
      <c r="I10" s="112">
        <v>280000</v>
      </c>
      <c r="J10" s="112">
        <v>280000</v>
      </c>
      <c r="K10" s="112">
        <v>280000</v>
      </c>
      <c r="L10" s="112"/>
      <c r="M10" s="112"/>
      <c r="N10" s="110"/>
      <c r="O10" s="110"/>
      <c r="P10" s="110"/>
      <c r="Q10" s="112"/>
      <c r="R10" s="112"/>
      <c r="S10" s="112"/>
      <c r="T10" s="112"/>
      <c r="U10" s="112"/>
      <c r="V10" s="112"/>
      <c r="W10" s="112"/>
    </row>
    <row r="11" ht="52.5" customHeight="1" outlineLevel="1" spans="1:23">
      <c r="A11" s="110" t="s">
        <v>244</v>
      </c>
      <c r="B11" s="110" t="s">
        <v>245</v>
      </c>
      <c r="C11" s="110" t="s">
        <v>243</v>
      </c>
      <c r="D11" s="110" t="s">
        <v>55</v>
      </c>
      <c r="E11" s="110" t="s">
        <v>87</v>
      </c>
      <c r="F11" s="110" t="s">
        <v>88</v>
      </c>
      <c r="G11" s="110" t="s">
        <v>229</v>
      </c>
      <c r="H11" s="110" t="s">
        <v>230</v>
      </c>
      <c r="I11" s="112">
        <v>20000</v>
      </c>
      <c r="J11" s="112">
        <v>20000</v>
      </c>
      <c r="K11" s="112">
        <v>20000</v>
      </c>
      <c r="L11" s="112"/>
      <c r="M11" s="112"/>
      <c r="N11" s="110"/>
      <c r="O11" s="110"/>
      <c r="P11" s="110"/>
      <c r="Q11" s="112"/>
      <c r="R11" s="112"/>
      <c r="S11" s="112"/>
      <c r="T11" s="112"/>
      <c r="U11" s="112"/>
      <c r="V11" s="112"/>
      <c r="W11" s="112"/>
    </row>
    <row r="12" ht="52.5" customHeight="1" spans="1:23">
      <c r="A12" s="110"/>
      <c r="B12" s="110"/>
      <c r="C12" s="110" t="s">
        <v>250</v>
      </c>
      <c r="D12" s="110"/>
      <c r="E12" s="110"/>
      <c r="F12" s="110"/>
      <c r="G12" s="110"/>
      <c r="H12" s="110"/>
      <c r="I12" s="112">
        <v>80000</v>
      </c>
      <c r="J12" s="112">
        <v>80000</v>
      </c>
      <c r="K12" s="112">
        <v>80000</v>
      </c>
      <c r="L12" s="112"/>
      <c r="M12" s="112"/>
      <c r="N12" s="110"/>
      <c r="O12" s="110"/>
      <c r="P12" s="110"/>
      <c r="Q12" s="112"/>
      <c r="R12" s="112"/>
      <c r="S12" s="112"/>
      <c r="T12" s="112"/>
      <c r="U12" s="112"/>
      <c r="V12" s="112"/>
      <c r="W12" s="112"/>
    </row>
    <row r="13" ht="52.5" customHeight="1" outlineLevel="1" spans="1:23">
      <c r="A13" s="110" t="s">
        <v>244</v>
      </c>
      <c r="B13" s="110" t="s">
        <v>251</v>
      </c>
      <c r="C13" s="110" t="s">
        <v>250</v>
      </c>
      <c r="D13" s="110" t="s">
        <v>55</v>
      </c>
      <c r="E13" s="110" t="s">
        <v>87</v>
      </c>
      <c r="F13" s="110" t="s">
        <v>88</v>
      </c>
      <c r="G13" s="110" t="s">
        <v>248</v>
      </c>
      <c r="H13" s="110" t="s">
        <v>249</v>
      </c>
      <c r="I13" s="112">
        <v>80000</v>
      </c>
      <c r="J13" s="112">
        <v>80000</v>
      </c>
      <c r="K13" s="112">
        <v>80000</v>
      </c>
      <c r="L13" s="112"/>
      <c r="M13" s="112"/>
      <c r="N13" s="110"/>
      <c r="O13" s="110"/>
      <c r="P13" s="110"/>
      <c r="Q13" s="112"/>
      <c r="R13" s="112"/>
      <c r="S13" s="112"/>
      <c r="T13" s="112"/>
      <c r="U13" s="112"/>
      <c r="V13" s="112"/>
      <c r="W13" s="112"/>
    </row>
    <row r="14" ht="30" customHeight="1" spans="1:23">
      <c r="A14" s="111" t="s">
        <v>39</v>
      </c>
      <c r="B14" s="111"/>
      <c r="C14" s="111"/>
      <c r="D14" s="111"/>
      <c r="E14" s="111"/>
      <c r="F14" s="111"/>
      <c r="G14" s="111"/>
      <c r="H14" s="111"/>
      <c r="I14" s="112">
        <v>480000</v>
      </c>
      <c r="J14" s="112">
        <v>480000</v>
      </c>
      <c r="K14" s="112">
        <v>480000</v>
      </c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jyj</cp:lastModifiedBy>
  <cp:revision>1</cp:revision>
  <dcterms:created xsi:type="dcterms:W3CDTF">2025-06-17T03:11:00Z</dcterms:created>
  <dcterms:modified xsi:type="dcterms:W3CDTF">2025-06-17T03:21:51Z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5DF2FA5ACD3B45248DA9D54B84D54BC0</vt:lpwstr>
  </property>
  <property fmtid="{D5CDD505-2E9C-101B-9397-08002B2CF9AE}" pid="3" name="KSOProductBuildVer">
    <vt:lpwstr>2052-11.8.2.12089</vt:lpwstr>
  </property>
</Properties>
</file>