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firstSheet="13" activeTab="16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州对下转移支付预算表09-1" sheetId="14" r:id="rId13"/>
    <sheet name="州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<sst xmlns="http://schemas.openxmlformats.org/spreadsheetml/2006/main" count="1627" uniqueCount="475">
  <si>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</si>
  <si>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</si>
  <si>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</si>
  <si>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</si>
  <si>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</si>
  <si>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</si>
  <si>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</si>
  <si>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</si>
  <si>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</si>
  <si>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</si>
  <si>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</si>
  <si>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</si>
  <si>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</si>
  <si>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</si>
  <si>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</si>
  <si>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</si>
  <si>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</si>
  <si>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</si>
  <si>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</si>
  <si>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</si>
  <si>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</si>
  <si>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</si>
  <si>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</si>
  <si>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</si>
  <si>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</si>
  <si>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</si>
  <si>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</si>
  <si>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</si>
  <si>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</si>
  <si>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</si>
  <si>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</si>
  <si>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</si>
  <si>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</si>
  <si>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</si>
  <si>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</si>
  <si>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</si>
  <si>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</si>
  <si>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</si>
  <si>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</si>
  <si>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</si>
  <si>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</si>
  <si>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</si>
  <si>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</si>
  <si>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</si>
  <si>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</si>
  <si>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105010</t>
  </si>
  <si>
    <t>德宏职业学院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</si>
  <si>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</si>
  <si>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</si>
  <si>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</si>
  <si>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</si>
  <si>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</si>
  <si>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</si>
  <si>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</si>
  <si>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</si>
  <si>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</si>
  <si>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</si>
  <si>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</si>
  <si>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</si>
  <si>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</si>
  <si>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</si>
  <si>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</si>
  <si>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</si>
  <si>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</si>
  <si>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</si>
  <si>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</si>
  <si>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</si>
  <si>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</si>
  <si>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</si>
  <si>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</si>
  <si>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</si>
  <si>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</si>
  <si>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</si>
  <si>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</si>
  <si>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</si>
  <si>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</si>
  <si>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20503</t>
  </si>
  <si>
    <t>职业教育</t>
  </si>
  <si>
    <t>2050302</t>
  </si>
  <si>
    <t>中等职业教育</t>
  </si>
  <si>
    <t>2050305</t>
  </si>
  <si>
    <t>高等职业教育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</si>
  <si>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</si>
  <si>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</si>
  <si>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</si>
  <si>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</si>
  <si>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</si>
  <si>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</si>
  <si>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</si>
  <si>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</si>
  <si>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</si>
  <si>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</si>
  <si>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</si>
  <si>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</si>
  <si>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</si>
  <si>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</si>
  <si>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</si>
  <si>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</si>
  <si>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</si>
  <si>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</si>
  <si>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</si>
  <si>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</si>
  <si>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</si>
  <si>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</si>
  <si>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</si>
  <si>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</si>
  <si>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</si>
  <si>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</si>
  <si>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</si>
  <si>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</si>
  <si>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</si>
  <si>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</si>
  <si>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</si>
  <si>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</si>
  <si>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</si>
  <si>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</si>
  <si>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</si>
  <si>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</si>
  <si>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</si>
  <si>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</si>
  <si>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</si>
  <si>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</si>
  <si>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</si>
  <si>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</si>
  <si>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</si>
  <si>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</si>
  <si>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</si>
  <si>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</si>
  <si>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</si>
  <si>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</si>
  <si>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</si>
  <si>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</si>
  <si>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</si>
  <si>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</si>
  <si>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</si>
  <si>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</si>
  <si>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</si>
  <si>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</si>
  <si>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</si>
  <si>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</si>
  <si>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</si>
  <si>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</si>
  <si>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</si>
  <si>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</si>
  <si>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</si>
  <si>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</si>
  <si>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</si>
  <si>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</si>
  <si>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</si>
  <si>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</si>
  <si>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</si>
  <si>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</si>
  <si>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</si>
  <si>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</si>
  <si>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</si>
  <si>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</si>
  <si>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</si>
  <si>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</si>
  <si>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</si>
  <si>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</si>
  <si>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</si>
  <si>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</si>
  <si>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</si>
  <si>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</si>
  <si>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</si>
  <si>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说明：本部门无相关内容故公开空表。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</si>
  <si>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</si>
  <si>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</si>
  <si>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</si>
  <si>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</si>
  <si>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</si>
  <si>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</si>
  <si>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</si>
  <si>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</si>
  <si>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</si>
  <si>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</si>
  <si>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</si>
  <si>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</si>
  <si>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</si>
  <si>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</si>
  <si>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</si>
  <si>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</si>
  <si>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</si>
  <si>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</si>
  <si>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</si>
  <si>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</si>
  <si>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</si>
  <si>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</si>
  <si>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</si>
  <si>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</si>
  <si>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</si>
  <si>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533100210000000002840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</si>
  <si>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</si>
  <si>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</si>
  <si>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</si>
  <si>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</si>
  <si>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</si>
  <si>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</si>
  <si>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</si>
  <si>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533100231100001450955</t>
  </si>
  <si>
    <t>绩效奖励事业</t>
  </si>
  <si>
    <t>533100210000000002841</t>
  </si>
  <si>
    <t>社会保障缴费</t>
  </si>
  <si>
    <t>30108</t>
  </si>
  <si>
    <t>机关事业单位基本养老保险缴费</t>
  </si>
  <si>
    <t>30110</t>
  </si>
  <si>
    <t>职工基本医疗保险缴费</t>
  </si>
  <si>
    <t>533100231100001087071</t>
  </si>
  <si>
    <t>退休公务员医疗费</t>
  </si>
  <si>
    <t>30111</t>
  </si>
  <si>
    <t>公务员医疗补助缴费</t>
  </si>
  <si>
    <t>30112</t>
  </si>
  <si>
    <t>其他社会保障缴费</t>
  </si>
  <si>
    <t>533100221100000193858</t>
  </si>
  <si>
    <t>30113</t>
  </si>
  <si>
    <t>533100210000000003098</t>
  </si>
  <si>
    <t>一般公用经费</t>
  </si>
  <si>
    <t>30201</t>
  </si>
  <si>
    <t>办公费</t>
  </si>
  <si>
    <t>30209</t>
  </si>
  <si>
    <t>物业管理费</t>
  </si>
  <si>
    <t>30213</t>
  </si>
  <si>
    <t>维修（护）费</t>
  </si>
  <si>
    <t>30215</t>
  </si>
  <si>
    <t>会议费</t>
  </si>
  <si>
    <t>30216</t>
  </si>
  <si>
    <t>培训费</t>
  </si>
  <si>
    <t>30227</t>
  </si>
  <si>
    <t>委托业务费</t>
  </si>
  <si>
    <t>533100231100001087088</t>
  </si>
  <si>
    <t>公用经费安排的工会经费</t>
  </si>
  <si>
    <t>30228</t>
  </si>
  <si>
    <t>工会经费</t>
  </si>
  <si>
    <t>30299</t>
  </si>
  <si>
    <t>其他商品和服务支出</t>
  </si>
  <si>
    <t>533100210000000002847</t>
  </si>
  <si>
    <t>退休公用经费</t>
  </si>
  <si>
    <t>533100231100001087072</t>
  </si>
  <si>
    <t>公务交通补贴（事业）</t>
  </si>
  <si>
    <t>30239</t>
  </si>
  <si>
    <t>其他交通费用</t>
  </si>
  <si>
    <t>533100210000000002843</t>
  </si>
  <si>
    <t>机关事业单位职工遗属生活补助</t>
  </si>
  <si>
    <t>30305</t>
  </si>
  <si>
    <t>生活补助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</si>
  <si>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</si>
  <si>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</si>
  <si>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</si>
  <si>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</si>
  <si>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</si>
  <si>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</si>
  <si>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</si>
  <si>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</si>
  <si>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单位资金安排优质高职院校发展专项资金</t>
  </si>
  <si>
    <t>事业发展类</t>
  </si>
  <si>
    <t>533100210000000004852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</si>
  <si>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</si>
  <si>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</si>
  <si>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</si>
  <si>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</si>
  <si>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</si>
  <si>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</si>
  <si>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</si>
  <si>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</si>
  <si>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</si>
  <si>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</si>
  <si>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30212</t>
  </si>
  <si>
    <t>因公出国（境）费用</t>
  </si>
  <si>
    <t>30214</t>
  </si>
  <si>
    <t>租赁费</t>
  </si>
  <si>
    <t>30217</t>
  </si>
  <si>
    <t>30218</t>
  </si>
  <si>
    <t>专用材料费</t>
  </si>
  <si>
    <t>30226</t>
  </si>
  <si>
    <t>劳务费</t>
  </si>
  <si>
    <t>30231</t>
  </si>
  <si>
    <t>公务用车运行维护费</t>
  </si>
  <si>
    <t>30308</t>
  </si>
  <si>
    <t>助学金</t>
  </si>
  <si>
    <t>30399</t>
  </si>
  <si>
    <t>其他对个人和家庭的补助</t>
  </si>
  <si>
    <t>31001</t>
  </si>
  <si>
    <t>房屋建筑物购建</t>
  </si>
  <si>
    <t>31002</t>
  </si>
  <si>
    <t>办公设备购置</t>
  </si>
  <si>
    <t>31003</t>
  </si>
  <si>
    <t>专用设备购置</t>
  </si>
  <si>
    <t>31022</t>
  </si>
  <si>
    <t>无形资产购置</t>
  </si>
  <si>
    <t>31099</t>
  </si>
  <si>
    <t>其他资本性支出</t>
  </si>
  <si>
    <t>单位自有资金安排经费</t>
  </si>
  <si>
    <t>533100221100000177976</t>
  </si>
  <si>
    <t>30240</t>
  </si>
  <si>
    <t>税金及附加费用</t>
  </si>
  <si>
    <t>非税征管成本补助经费</t>
  </si>
  <si>
    <t>533100221100000205759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</si>
  <si>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</si>
  <si>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</si>
  <si>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</si>
  <si>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</si>
  <si>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</si>
  <si>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</si>
  <si>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</si>
  <si>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</si>
  <si>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</si>
  <si>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</si>
  <si>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</si>
  <si>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项目通过医学实训基地实训设备购置，打造先进的医学实训基地，把工学结合、学徒制贯穿于职业教育人才培养全过程。通过聘请不低于100人的行业专家能手作为外聘教师，提升学生实践动手能力，让学生能够将理论与实践牢牢结合起来，年度内安排不低于120人次得教师外出培训，提升教师素质能力，加强教师队伍建设，同时通过项目实施，保障学校正常运转，为学生提供安全整洁的学习环境。该项目使用学校教育收费财政专户返还款安排。</t>
  </si>
  <si>
    <t>产出指标</t>
  </si>
  <si>
    <t>数量指标</t>
  </si>
  <si>
    <t>设备购置计划完成率</t>
  </si>
  <si>
    <t>&gt;=</t>
  </si>
  <si>
    <t>85</t>
  </si>
  <si>
    <t>%</t>
  </si>
  <si>
    <t>定量指标</t>
  </si>
  <si>
    <t>反映项目完成情况，项目完成率=实际完成值/指标值*100%</t>
  </si>
  <si>
    <t>项目通过医学实训基地实训设备购置，打造先进的医学实训基地，把工学结合、学徒制贯穿于职业教育人才培养全过程。通过聘请不低于100人的行业专家能手作为外聘教师，提升学生实践动手能力，让学生能够将理论与实践牢牢结合起来，年度内安排不低于120人次得教师外出培训，提升教师素质能力，加强教师队伍建设，同时通过项目实施，保障学校正常运转，为学生提供安全整洁的学习环境。该项目使用学校教育收费财政专户返还款安排，主要为：物业管理费60万元，因公出国境费用13万元，差旅费90万元，维修维护费90万元，会议费9.5万元，培训费20万元，公务接待费15万元，专用材料费80万元，劳务费363万元，委托业务费100万元，公务用车运行维护费23万元，其他交通费用8万元，办公设备购置30万元，专用设备购置500万元，无形资产购置90万元，其他资本性支出40万元。</t>
  </si>
  <si>
    <t>聘请外聘教师人数</t>
  </si>
  <si>
    <t>100</t>
  </si>
  <si>
    <t>人</t>
  </si>
  <si>
    <t>反映项目实施后聘请外聘教师人数情况</t>
  </si>
  <si>
    <t>外出培训人数</t>
  </si>
  <si>
    <t>120</t>
  </si>
  <si>
    <t>人次</t>
  </si>
  <si>
    <t>放映项目实施后外出参加培训人数情况</t>
  </si>
  <si>
    <t>举办会议次数</t>
  </si>
  <si>
    <t>次</t>
  </si>
  <si>
    <t>反映项目实施后会议举办情况</t>
  </si>
  <si>
    <t>维修维护完成率</t>
  </si>
  <si>
    <t>90</t>
  </si>
  <si>
    <t>反映项目完成情况，项目完成率=实际完成值/申报值*100%</t>
  </si>
  <si>
    <t>安排保安人数</t>
  </si>
  <si>
    <t>反映项目实施后安排保安情况</t>
  </si>
  <si>
    <t>安排保洁人数</t>
  </si>
  <si>
    <t>44</t>
  </si>
  <si>
    <t>反映项目实施后安排保洁情况</t>
  </si>
  <si>
    <t>安排宿管员人数</t>
  </si>
  <si>
    <t>40</t>
  </si>
  <si>
    <t>反映项目实施后安排宿管人员情况</t>
  </si>
  <si>
    <t>质量指标</t>
  </si>
  <si>
    <t>学校未发生安全事故</t>
  </si>
  <si>
    <t>&lt;=</t>
  </si>
  <si>
    <t>该指标反映项目实施后，能够有效保障校园安全情况</t>
  </si>
  <si>
    <t>设备、专业材料购置验收合格率</t>
  </si>
  <si>
    <t>反映设备验收合格情况，设备验收合格率=（验收合格设备数/购买设备数）*100%</t>
  </si>
  <si>
    <t>采购合规性</t>
  </si>
  <si>
    <t>=</t>
  </si>
  <si>
    <t>该指标反映购置采购合规情况</t>
  </si>
  <si>
    <t>维修维护验收合格率</t>
  </si>
  <si>
    <t>反映维修维护验收合格情况，维修维护验收合格率=（验收合格维修维护数/实际维修维护数）*100%</t>
  </si>
  <si>
    <t>时效指标</t>
  </si>
  <si>
    <t>维修维护及时率</t>
  </si>
  <si>
    <t>反映项目维修维护及时情况</t>
  </si>
  <si>
    <t>成本指标</t>
  </si>
  <si>
    <t>经济成本指标</t>
  </si>
  <si>
    <t>预算批复数</t>
  </si>
  <si>
    <t>是否</t>
  </si>
  <si>
    <t>反映项目实施后经济成本与预算批复数的对应关系</t>
  </si>
  <si>
    <t>效益指标</t>
  </si>
  <si>
    <t>社会效益</t>
  </si>
  <si>
    <t>学生毕业率</t>
  </si>
  <si>
    <t>该指标反映项目实施后，学生顺利完成学业毕业情况，学生毕业率=实际毕业学生数/计划毕业学生数*100%</t>
  </si>
  <si>
    <t>保障学校正常运转</t>
  </si>
  <si>
    <t>该指标反映项目实施后，保障学校正常运转情况</t>
  </si>
  <si>
    <t>满意度指标</t>
  </si>
  <si>
    <t>服务对象满意度</t>
  </si>
  <si>
    <t>学生满意度</t>
  </si>
  <si>
    <t>该指标反映学生对项目实施后满意度情况，满意度=反馈为满意的人数/调查总人数*100%</t>
  </si>
  <si>
    <t>教职工满意度</t>
  </si>
  <si>
    <t>该指标反映教职工满意度，满意度=反馈为满意的人数/调查总人数*100%</t>
  </si>
  <si>
    <t xml:space="preserve">通过发放不少于2548人国家奖助学金，有效减轻学生经济负担，有效提升学生学习热情，学校自主经营3家食堂，饭菜价格保持平价，通过开展不少于12场次的社会技能培训，培训参与人次超过3400次，技能鉴定人次超过2500人次，有效提升劳动者技能，解决待就业人口就业，从而带动区域经济发展。
</t>
  </si>
  <si>
    <t>获补人数</t>
  </si>
  <si>
    <t>4100</t>
  </si>
  <si>
    <t>反映项目获得补人数情况</t>
  </si>
  <si>
    <t>社会培训人次</t>
  </si>
  <si>
    <t>5000</t>
  </si>
  <si>
    <t>反映项目实施社会培训人数情况</t>
  </si>
  <si>
    <t>技能鉴定人次</t>
  </si>
  <si>
    <t>反映项目实施技能鉴定人数情况</t>
  </si>
  <si>
    <t>技能培训开展场次</t>
  </si>
  <si>
    <t>场</t>
  </si>
  <si>
    <t>反映项目实施培训开展场次情况</t>
  </si>
  <si>
    <t>奖助学金发放公开公示率</t>
  </si>
  <si>
    <t>反映奖助学金评定公开公示情况</t>
  </si>
  <si>
    <t>奖补资金发放标准准确率</t>
  </si>
  <si>
    <t>反映按照奖补资金发放标准发放情况
奖补资金发放准确率=（发放标准准确人数/计划发放人数）*100%</t>
  </si>
  <si>
    <t>技能鉴定通过率</t>
  </si>
  <si>
    <t>反映技能鉴定通过情况
技能鉴定通过率=技能鉴定通过人数/参加技能鉴定人数*100%</t>
  </si>
  <si>
    <t>奖补资金发放及时性</t>
  </si>
  <si>
    <t>反映项目实施单位是否按照相关规定，按规定标准及时足额发放学生奖励，实际发放数/计划发放数*100%
奖励资金及时足额发放率=按标准及时足额发放学生奖励的人数/当年实际发放学生奖励的人数*100%
奖励资金及时足额发放率=按标准及时足额发放学生奖励的人数/当年实际发放学生奖励的人数*100%；</t>
  </si>
  <si>
    <t>培训开展及时性</t>
  </si>
  <si>
    <t>反映项目实施后，技能培训及时按照培训计划开展情况</t>
  </si>
  <si>
    <t>反映项目实施后与预算批复数对应关系</t>
  </si>
  <si>
    <t>促进教育公平</t>
  </si>
  <si>
    <t>有效促进</t>
  </si>
  <si>
    <t>定性指标</t>
  </si>
  <si>
    <t>反映项目实施后教育公平得到提升，满足家庭经济困难学生基本生活、学习需要</t>
  </si>
  <si>
    <t>减轻学生经济负担</t>
  </si>
  <si>
    <t>有效减轻</t>
  </si>
  <si>
    <t>反映项目实施后能够减轻贫困家庭负担，确保贫困家庭子女顺利完成学业</t>
  </si>
  <si>
    <t>有效提升学生学习热情</t>
  </si>
  <si>
    <t>有效提升</t>
  </si>
  <si>
    <t>反映项目实施后能够有效提高学生学习积极性，创造良好的学习氛围</t>
  </si>
  <si>
    <t>有效提升劳动者职业技能水平</t>
  </si>
  <si>
    <t>反映项目实施后提升本地区劳动者职业技能水平</t>
  </si>
  <si>
    <t>培训内容知晓率</t>
  </si>
  <si>
    <t>95</t>
  </si>
  <si>
    <t>反映培训项目培训内容知晓情况
培训内容知晓率=知晓培训内容人数/培训总人数*100%</t>
  </si>
  <si>
    <t>反映项目的实施学校学生满意度情况，满意度=反馈为满意的人数/调查人数*100%</t>
  </si>
  <si>
    <t>培训学员满意度</t>
  </si>
  <si>
    <t>反映项目实施培训学员满意度，满意度=反馈为满意的人数/调查人数*100%</t>
  </si>
  <si>
    <t>2025年该项目资金主要用于校园安保、绿化和保洁经费、通过加强校园安保、绿化和保洁经费的投入，为全校师生提供安全、洁净的学习、生活环境，让学校师生安心完成工作和学习任务当年度校园安全保障、宿舍管理、保洁及绿化养护，计划投资500,000.00元</t>
  </si>
  <si>
    <t>物业管理面积</t>
  </si>
  <si>
    <t>39960</t>
  </si>
  <si>
    <t>平方米</t>
  </si>
  <si>
    <t>物业管理合同内约定的服务区域，办公区域内外面积之和，完成率=实际完成值/目标值*100%</t>
  </si>
  <si>
    <t>2025年该项目资金主要用于校园安保、绿化和保洁经费、通过加强校园安保、绿化和保洁经费的投入，为全校师生提供安全、洁净的学习、生活环境，让学校师生安心完成工作和学习任务当年度校园安全保障、宿舍管理、保洁及绿化养护，计划投资500000元</t>
  </si>
  <si>
    <t>反映项目实施后安排安保人员情况</t>
  </si>
  <si>
    <t>安全宿管员人数</t>
  </si>
  <si>
    <t>卫生保洁合格率</t>
  </si>
  <si>
    <t>反映卫生保洁检查验收合格的情况
卫生保洁合格率=卫生保洁检查验收合格次数/卫生保洁总次数*100%</t>
  </si>
  <si>
    <t>学校发生安全事故次数</t>
  </si>
  <si>
    <t>反映项目实施后保障学校安全情况</t>
  </si>
  <si>
    <t>卫生保洁及时性</t>
  </si>
  <si>
    <t>反映项目实施后卫生保洁处理的及时性</t>
  </si>
  <si>
    <t>正常运转</t>
  </si>
  <si>
    <t>反映学校全年正常运转情况。</t>
  </si>
  <si>
    <t>反映项目的实施学校学生满意度情况，满意度=反馈为满意的人数/调查总人数*100%</t>
  </si>
  <si>
    <t>反映项目的实施学校教职工满意度情况，满意度=反馈为满意的人数/调查总人数*100%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</si>
  <si>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</si>
  <si>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</si>
  <si>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</si>
  <si>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</si>
  <si>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</si>
  <si>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</si>
  <si>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</si>
  <si>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</si>
  <si>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</si>
  <si>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</si>
  <si>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</si>
  <si>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</si>
  <si>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</si>
  <si>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</si>
  <si>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</si>
  <si>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</si>
  <si>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</si>
  <si>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</si>
  <si>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</si>
  <si>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</si>
  <si>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</si>
  <si>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</si>
  <si>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</si>
  <si>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政府性基金</t>
  </si>
  <si>
    <t>芒市</t>
  </si>
  <si>
    <t>梁河</t>
  </si>
  <si>
    <t>盈江</t>
  </si>
  <si>
    <t>陇川</t>
  </si>
  <si>
    <t>瑞丽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</si>
  <si>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</si>
  <si>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</si>
  <si>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</si>
  <si>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</si>
  <si>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</si>
  <si>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</si>
  <si>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</si>
  <si>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</si>
  <si>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</si>
  <si>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</si>
  <si>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</si>
  <si>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</si>
  <si>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</si>
  <si>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313 事业发展类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</si>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</sst>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9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2" borderId="1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6" applyNumberFormat="0" applyAlignment="0" applyProtection="0">
      <alignment vertical="center"/>
    </xf>
    <xf numFmtId="0" fontId="29" fillId="4" borderId="17" applyNumberFormat="0" applyAlignment="0" applyProtection="0">
      <alignment vertical="center"/>
    </xf>
    <xf numFmtId="0" fontId="30" fillId="4" borderId="16" applyNumberFormat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180" fontId="1" fillId="0" borderId="7">
      <alignment horizontal="right" vertical="center"/>
    </xf>
  </cellStyleXfs>
  <cellXfs count="166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4" fillId="0" borderId="1" xfId="0" applyBorder="1" applyAlignment="1" applyProtection="1">
      <alignment horizontal="center" vertical="center" wrapText="1"/>
      <protection locked="0"/>
    </xf>
    <xf numFmtId="0" fontId="4" fillId="0" borderId="1" xfId="0" applyBorder="1" applyAlignment="1">
      <alignment horizontal="center" vertical="center" wrapText="1"/>
    </xf>
    <xf numFmtId="0" fontId="4" fillId="0" borderId="2" xfId="0" applyBorder="1" applyAlignment="1">
      <alignment horizontal="center" vertical="center"/>
    </xf>
    <xf numFmtId="0" fontId="4" fillId="0" borderId="3" xfId="0" applyBorder="1" applyAlignment="1">
      <alignment horizontal="center" vertical="center"/>
    </xf>
    <xf numFmtId="0" fontId="4" fillId="0" borderId="4" xfId="0" applyBorder="1" applyAlignment="1">
      <alignment horizontal="center" vertical="center"/>
    </xf>
    <xf numFmtId="0" fontId="4" fillId="0" borderId="5" xfId="0" applyBorder="1" applyAlignment="1" applyProtection="1">
      <alignment horizontal="center" vertical="center" wrapText="1"/>
      <protection locked="0"/>
    </xf>
    <xf numFmtId="0" fontId="4" fillId="0" borderId="5" xfId="0" applyBorder="1" applyAlignment="1">
      <alignment horizontal="center" vertical="center" wrapText="1"/>
    </xf>
    <xf numFmtId="0" fontId="4" fillId="0" borderId="6" xfId="0" applyBorder="1" applyAlignment="1" applyProtection="1">
      <alignment horizontal="center" vertical="center" wrapText="1"/>
      <protection locked="0"/>
    </xf>
    <xf numFmtId="0" fontId="4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5" fillId="0" borderId="7" xfId="0" applyFont="1" applyBorder="1" applyAlignment="1" applyProtection="1">
      <alignment horizontal="left" vertical="center" wrapText="1"/>
      <protection locked="0"/>
    </xf>
    <xf numFmtId="176" fontId="1" fillId="0" borderId="7" xfId="51" applyProtection="1">
      <alignment horizontal="right" vertical="center"/>
      <protection locked="0"/>
    </xf>
    <xf numFmtId="0" fontId="2" fillId="0" borderId="7" xfId="0" applyFont="1" applyBorder="1" applyAlignment="1"/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Border="1" applyAlignment="1"/>
    <xf numFmtId="0" fontId="4" fillId="0" borderId="7" xfId="0" applyBorder="1" applyAlignment="1" applyProtection="1">
      <alignment horizontal="center" vertical="center" wrapText="1"/>
      <protection locked="0"/>
    </xf>
    <xf numFmtId="0" fontId="4" fillId="0" borderId="7" xfId="0" applyBorder="1" applyAlignment="1">
      <alignment horizontal="center" vertical="center" wrapText="1"/>
    </xf>
    <xf numFmtId="0" fontId="4" fillId="0" borderId="7" xfId="0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5" fillId="0" borderId="7" xfId="0" applyFont="1" applyBorder="1" applyAlignment="1">
      <alignment horizontal="right" vertical="center" wrapText="1"/>
    </xf>
    <xf numFmtId="0" fontId="5" fillId="0" borderId="7" xfId="0" applyFont="1" applyBorder="1" applyAlignment="1" applyProtection="1">
      <alignment horizontal="right" vertical="center" wrapText="1"/>
      <protection locked="0"/>
    </xf>
    <xf numFmtId="0" fontId="5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4" fillId="0" borderId="2" xfId="0" applyBorder="1" applyAlignment="1">
      <alignment horizontal="center" vertical="center" wrapText="1"/>
    </xf>
    <xf numFmtId="0" fontId="4" fillId="0" borderId="3" xfId="0" applyBorder="1" applyAlignment="1">
      <alignment horizontal="center" vertical="center" wrapText="1"/>
    </xf>
    <xf numFmtId="0" fontId="4" fillId="0" borderId="4" xfId="0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right" vertical="center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5" fillId="0" borderId="7" xfId="0" applyFont="1" applyBorder="1" applyAlignment="1" applyProtection="1">
      <alignment horizontal="right" vertical="center"/>
      <protection locked="0"/>
    </xf>
    <xf numFmtId="0" fontId="4" fillId="0" borderId="0" xfId="0" applyFont="1" applyBorder="1">
      <alignment vertical="top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Protection="1">
      <alignment vertical="top"/>
      <protection locked="0"/>
    </xf>
    <xf numFmtId="0" fontId="4" fillId="0" borderId="7" xfId="0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0" fontId="4" fillId="0" borderId="1" xfId="0" applyBorder="1" applyAlignment="1">
      <alignment horizontal="center" vertical="center"/>
    </xf>
    <xf numFmtId="0" fontId="4" fillId="0" borderId="6" xfId="0" applyBorder="1" applyAlignment="1">
      <alignment horizontal="center" vertical="center"/>
    </xf>
    <xf numFmtId="0" fontId="4" fillId="0" borderId="8" xfId="0" applyBorder="1" applyAlignment="1">
      <alignment horizontal="center" vertical="center" wrapText="1"/>
    </xf>
    <xf numFmtId="0" fontId="4" fillId="0" borderId="8" xfId="0" applyBorder="1" applyAlignment="1">
      <alignment horizontal="center" vertical="center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right"/>
      <protection locked="0"/>
    </xf>
    <xf numFmtId="0" fontId="2" fillId="0" borderId="0" xfId="0" applyFont="1" applyBorder="1">
      <alignment vertical="top"/>
    </xf>
    <xf numFmtId="0" fontId="4" fillId="0" borderId="0" xfId="0" applyBorder="1" applyAlignment="1">
      <alignment horizontal="left" vertical="center"/>
    </xf>
    <xf numFmtId="0" fontId="4" fillId="0" borderId="5" xfId="0" applyBorder="1" applyAlignment="1">
      <alignment horizontal="center" vertical="center"/>
    </xf>
    <xf numFmtId="0" fontId="4" fillId="0" borderId="7" xfId="0" applyBorder="1" applyAlignment="1">
      <alignment vertical="center"/>
    </xf>
    <xf numFmtId="0" fontId="4" fillId="0" borderId="7" xfId="0" applyBorder="1" applyAlignment="1">
      <alignment vertical="center" wrapText="1"/>
    </xf>
    <xf numFmtId="0" fontId="4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/>
    <xf numFmtId="0" fontId="4" fillId="0" borderId="9" xfId="0" applyBorder="1" applyAlignment="1">
      <alignment horizontal="center" vertical="center" wrapText="1"/>
    </xf>
    <xf numFmtId="0" fontId="4" fillId="0" borderId="10" xfId="0" applyBorder="1" applyAlignment="1">
      <alignment horizontal="center" vertical="center" wrapText="1"/>
    </xf>
    <xf numFmtId="0" fontId="4" fillId="0" borderId="8" xfId="0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5" fillId="0" borderId="0" xfId="0" applyFont="1" applyBorder="1" applyAlignment="1" applyProtection="1">
      <alignment horizontal="right"/>
      <protection locked="0"/>
    </xf>
    <xf numFmtId="0" fontId="4" fillId="0" borderId="3" xfId="0" applyBorder="1" applyAlignment="1" applyProtection="1">
      <alignment horizontal="center" vertical="center" wrapText="1"/>
      <protection locked="0"/>
    </xf>
    <xf numFmtId="0" fontId="4" fillId="0" borderId="3" xfId="0" applyBorder="1" applyAlignment="1" applyProtection="1">
      <alignment horizontal="center" vertical="center"/>
      <protection locked="0"/>
    </xf>
    <xf numFmtId="0" fontId="4" fillId="0" borderId="10" xfId="0" applyBorder="1" applyAlignment="1" applyProtection="1">
      <alignment horizontal="center" vertical="center" wrapText="1"/>
      <protection locked="0"/>
    </xf>
    <xf numFmtId="0" fontId="4" fillId="0" borderId="12" xfId="0" applyBorder="1" applyAlignment="1">
      <alignment horizontal="center" vertical="center" wrapText="1"/>
    </xf>
    <xf numFmtId="0" fontId="4" fillId="0" borderId="12" xfId="0" applyBorder="1" applyAlignment="1" applyProtection="1">
      <alignment horizontal="center" vertical="center"/>
      <protection locked="0"/>
    </xf>
    <xf numFmtId="0" fontId="4" fillId="0" borderId="12" xfId="0" applyBorder="1" applyAlignment="1" applyProtection="1">
      <alignment horizontal="center" vertical="center" wrapText="1"/>
      <protection locked="0"/>
    </xf>
    <xf numFmtId="0" fontId="4" fillId="0" borderId="8" xfId="0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right"/>
      <protection locked="0"/>
    </xf>
    <xf numFmtId="49" fontId="4" fillId="0" borderId="7" xfId="0" applyNumberFormat="1" applyBorder="1" applyAlignment="1" applyProtection="1">
      <alignment horizontal="center" vertical="center" wrapText="1"/>
      <protection locked="0"/>
    </xf>
    <xf numFmtId="49" fontId="4" fillId="0" borderId="7" xfId="0" applyNumberFormat="1" applyBorder="1" applyAlignment="1" applyProtection="1">
      <alignment horizontal="center" vertical="center"/>
      <protection locked="0"/>
    </xf>
    <xf numFmtId="4" fontId="5" fillId="0" borderId="7" xfId="0" applyNumberFormat="1" applyFont="1" applyBorder="1" applyAlignment="1" applyProtection="1">
      <alignment horizontal="right" vertical="center"/>
      <protection locked="0"/>
    </xf>
    <xf numFmtId="4" fontId="5" fillId="0" borderId="7" xfId="0" applyNumberFormat="1" applyFont="1" applyBorder="1" applyAlignment="1" applyProtection="1">
      <alignment horizontal="right" vertical="center" wrapText="1"/>
      <protection locked="0"/>
    </xf>
    <xf numFmtId="49" fontId="10" fillId="0" borderId="0" xfId="50" applyFont="1" applyBorder="1">
      <alignment horizontal="left" vertical="center" wrapText="1"/>
    </xf>
    <xf numFmtId="49" fontId="11" fillId="0" borderId="0" xfId="50" applyFont="1" applyBorder="1" applyAlignment="1">
      <alignment horizontal="center" vertical="center" wrapText="1"/>
    </xf>
    <xf numFmtId="49" fontId="4" fillId="0" borderId="0" xfId="50" applyFont="1" applyBorder="1">
      <alignment horizontal="left" vertical="center" wrapText="1"/>
    </xf>
    <xf numFmtId="49" fontId="10" fillId="0" borderId="7" xfId="50" applyFont="1" applyAlignment="1">
      <alignment horizontal="center" vertical="center" wrapText="1"/>
    </xf>
    <xf numFmtId="49" fontId="10" fillId="0" borderId="7" xfId="50" applyFont="1">
      <alignment horizontal="left" vertical="center" wrapText="1"/>
    </xf>
    <xf numFmtId="49" fontId="10" fillId="0" borderId="0" xfId="50" applyFont="1" applyBorder="1" applyAlignment="1">
      <alignment horizontal="right" vertical="center" wrapText="1"/>
    </xf>
    <xf numFmtId="49" fontId="10" fillId="0" borderId="0" xfId="0" applyNumberFormat="1" applyFont="1" applyBorder="1" applyAlignment="1">
      <alignment horizontal="right" vertical="center" wrapText="1"/>
    </xf>
    <xf numFmtId="49" fontId="4" fillId="0" borderId="0" xfId="0" applyNumberFormat="1" applyFont="1" applyBorder="1" applyAlignment="1">
      <alignment horizontal="left" vertical="center" wrapText="1"/>
    </xf>
    <xf numFmtId="49" fontId="10" fillId="0" borderId="0" xfId="0" applyNumberFormat="1" applyFont="1" applyBorder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 wrapText="1"/>
    </xf>
    <xf numFmtId="49" fontId="5" fillId="0" borderId="7" xfId="50" applyFont="1">
      <alignment horizontal="left" vertical="center" wrapText="1"/>
    </xf>
    <xf numFmtId="49" fontId="5" fillId="0" borderId="7" xfId="50" applyFont="1" applyAlignment="1">
      <alignment horizontal="center" vertical="center" wrapText="1"/>
    </xf>
    <xf numFmtId="176" fontId="5" fillId="0" borderId="7" xfId="51" applyFont="1">
      <alignment horizontal="right" vertical="center"/>
    </xf>
    <xf numFmtId="0" fontId="12" fillId="0" borderId="0" xfId="0" applyBorder="1">
      <alignment vertical="top"/>
    </xf>
    <xf numFmtId="0" fontId="11" fillId="0" borderId="0" xfId="0" applyFont="1" applyBorder="1" applyAlignment="1">
      <alignment horizontal="center" vertical="center"/>
    </xf>
    <xf numFmtId="0" fontId="12" fillId="0" borderId="7" xfId="0" applyBorder="1" applyAlignment="1">
      <alignment horizontal="center" vertical="center" wrapText="1"/>
    </xf>
    <xf numFmtId="0" fontId="12" fillId="0" borderId="7" xfId="0" applyBorder="1" applyAlignment="1">
      <alignment horizontal="center" vertical="center"/>
    </xf>
    <xf numFmtId="0" fontId="12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3" fillId="0" borderId="0" xfId="0" applyFont="1" applyBorder="1" applyAlignment="1">
      <alignment horizontal="center" vertical="center" wrapText="1"/>
    </xf>
    <xf numFmtId="0" fontId="4" fillId="0" borderId="0" xfId="0" applyBorder="1" applyAlignment="1">
      <alignment horizontal="left" wrapText="1"/>
    </xf>
    <xf numFmtId="0" fontId="14" fillId="0" borderId="7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" fontId="14" fillId="0" borderId="7" xfId="0" applyNumberFormat="1" applyFont="1" applyBorder="1" applyAlignment="1">
      <alignment vertical="center"/>
    </xf>
    <xf numFmtId="4" fontId="14" fillId="0" borderId="2" xfId="0" applyNumberFormat="1" applyFont="1" applyBorder="1" applyAlignment="1">
      <alignment vertical="center"/>
    </xf>
    <xf numFmtId="49" fontId="11" fillId="0" borderId="0" xfId="0" applyNumberFormat="1" applyFont="1" applyBorder="1" applyAlignment="1">
      <alignment horizontal="center" vertical="center" wrapText="1"/>
    </xf>
    <xf numFmtId="49" fontId="5" fillId="0" borderId="0" xfId="50" applyFont="1" applyBorder="1">
      <alignment horizontal="left" vertical="center" wrapText="1"/>
    </xf>
    <xf numFmtId="49" fontId="15" fillId="0" borderId="7" xfId="50" applyFont="1" applyAlignment="1">
      <alignment horizontal="center" vertical="center" wrapText="1"/>
    </xf>
    <xf numFmtId="49" fontId="15" fillId="0" borderId="7" xfId="50" applyFont="1">
      <alignment horizontal="left" vertical="center" wrapText="1"/>
    </xf>
    <xf numFmtId="176" fontId="15" fillId="0" borderId="7" xfId="51" applyFont="1">
      <alignment horizontal="right" vertical="center"/>
    </xf>
    <xf numFmtId="49" fontId="15" fillId="0" borderId="7" xfId="50" applyFont="1" applyAlignment="1">
      <alignment horizontal="left" vertical="center" wrapText="1" indent="1"/>
    </xf>
    <xf numFmtId="49" fontId="15" fillId="0" borderId="7" xfId="50" applyFont="1" applyAlignment="1">
      <alignment horizontal="left" vertical="center" wrapText="1" indent="2"/>
    </xf>
    <xf numFmtId="0" fontId="2" fillId="0" borderId="0" xfId="0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4" fillId="0" borderId="7" xfId="0" applyBorder="1" applyAlignment="1">
      <alignment horizontal="left" vertical="center"/>
    </xf>
    <xf numFmtId="0" fontId="4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18" fillId="0" borderId="7" xfId="0" applyFont="1" applyBorder="1" applyAlignment="1">
      <alignment horizontal="center" vertical="center"/>
    </xf>
    <xf numFmtId="0" fontId="5" fillId="0" borderId="0" xfId="50" applyNumberFormat="1" applyFont="1" applyBorder="1" applyAlignment="1">
      <alignment horizontal="left" vertical="center"/>
    </xf>
    <xf numFmtId="0" fontId="3" fillId="0" borderId="0" xfId="50" applyNumberFormat="1" applyFont="1" applyBorder="1" applyAlignment="1">
      <alignment horizontal="center" vertical="center"/>
    </xf>
    <xf numFmtId="0" fontId="5" fillId="0" borderId="7" xfId="50" applyNumberFormat="1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7" xfId="50" applyNumberFormat="1" applyFont="1">
      <alignment horizontal="left" vertical="center" wrapText="1"/>
    </xf>
    <xf numFmtId="0" fontId="5" fillId="0" borderId="7" xfId="50" applyNumberFormat="1" applyFont="1" applyAlignment="1">
      <alignment horizontal="left" vertical="center" wrapText="1" indent="1"/>
    </xf>
    <xf numFmtId="0" fontId="5" fillId="0" borderId="7" xfId="50" applyNumberFormat="1" applyFont="1" applyAlignment="1">
      <alignment horizontal="left" vertical="center" wrapText="1" indent="2"/>
    </xf>
    <xf numFmtId="0" fontId="4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4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5" fillId="0" borderId="0" xfId="50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7" xfId="50" applyFont="1">
      <alignment horizontal="left" vertical="center" wrapText="1"/>
    </xf>
    <xf numFmtId="49" fontId="5" fillId="0" borderId="7" xfId="50" applyFont="1" applyAlignment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Zeros="0" workbookViewId="0">
      <selection activeCell="A3" sqref="A3:B3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37"/>
      <c r="B1" s="137"/>
      <c r="C1" s="137"/>
      <c r="D1" s="162" t="s">
        <v>0</v>
      </c>
    </row>
    <row r="2" ht="42" customHeight="1" spans="1:4">
      <c r="A2" s="163" t="str">
        <f>"2025"&amp;"年部门财务收支预算总表"</f>
        <v>2025年部门财务收支预算总表</v>
      </c>
      <c r="B2" s="163"/>
      <c r="C2" s="163"/>
      <c r="D2" s="163"/>
    </row>
    <row r="3" ht="18.75" customHeight="1" spans="1:4">
      <c r="A3" s="164" t="str">
        <f>"单位名称："&amp;"德宏职业学院"</f>
        <v>单位名称：德宏职业学院</v>
      </c>
      <c r="B3" s="164"/>
      <c r="C3" s="120"/>
      <c r="D3" s="165" t="s">
        <v>1</v>
      </c>
    </row>
    <row r="4" ht="18.75" customHeight="1" spans="1:4">
      <c r="A4" s="120" t="s">
        <v>2</v>
      </c>
      <c r="B4" s="120"/>
      <c r="C4" s="120" t="s">
        <v>3</v>
      </c>
      <c r="D4" s="120"/>
    </row>
    <row r="5" ht="18.75" customHeight="1" spans="1:4">
      <c r="A5" s="120" t="s">
        <v>4</v>
      </c>
      <c r="B5" s="120" t="s">
        <v>5</v>
      </c>
      <c r="C5" s="120" t="s">
        <v>6</v>
      </c>
      <c r="D5" s="120" t="s">
        <v>5</v>
      </c>
    </row>
    <row r="6" ht="18.75" customHeight="1" spans="1:4">
      <c r="A6" s="119" t="s">
        <v>7</v>
      </c>
      <c r="B6" s="121">
        <v>82136621.23</v>
      </c>
      <c r="C6" s="119" t="str">
        <f>"一"&amp;"、"&amp;"教育支出"</f>
        <v>一、教育支出</v>
      </c>
      <c r="D6" s="121">
        <v>177248706</v>
      </c>
    </row>
    <row r="7" ht="18.75" customHeight="1" spans="1:4">
      <c r="A7" s="119" t="s">
        <v>8</v>
      </c>
      <c r="B7" s="121"/>
      <c r="C7" s="119" t="str">
        <f>"二"&amp;"、"&amp;"社会保障和就业支出"</f>
        <v>二、社会保障和就业支出</v>
      </c>
      <c r="D7" s="121">
        <v>9611152.72</v>
      </c>
    </row>
    <row r="8" ht="18.75" customHeight="1" spans="1:4">
      <c r="A8" s="119" t="s">
        <v>9</v>
      </c>
      <c r="B8" s="121"/>
      <c r="C8" s="119" t="str">
        <f>"三"&amp;"、"&amp;"卫生健康支出"</f>
        <v>三、卫生健康支出</v>
      </c>
      <c r="D8" s="121">
        <v>6183562.51</v>
      </c>
    </row>
    <row r="9" ht="18.75" customHeight="1" spans="1:4">
      <c r="A9" s="119" t="s">
        <v>10</v>
      </c>
      <c r="B9" s="121">
        <v>86045800</v>
      </c>
      <c r="C9" s="119" t="str">
        <f>"四"&amp;"、"&amp;"住房保障支出"</f>
        <v>四、住房保障支出</v>
      </c>
      <c r="D9" s="121">
        <v>10000000</v>
      </c>
    </row>
    <row r="10" ht="18.75" customHeight="1" spans="1:4">
      <c r="A10" s="119" t="s">
        <v>11</v>
      </c>
      <c r="B10" s="121">
        <v>34861000</v>
      </c>
      <c r="C10" s="119"/>
      <c r="D10" s="121"/>
    </row>
    <row r="11" ht="18.75" customHeight="1" spans="1:4">
      <c r="A11" s="119" t="s">
        <v>12</v>
      </c>
      <c r="B11" s="121">
        <v>700000</v>
      </c>
      <c r="C11" s="119"/>
      <c r="D11" s="121"/>
    </row>
    <row r="12" ht="18.75" customHeight="1" spans="1:4">
      <c r="A12" s="119" t="s">
        <v>13</v>
      </c>
      <c r="B12" s="121">
        <v>14958800</v>
      </c>
      <c r="C12" s="119"/>
      <c r="D12" s="121"/>
    </row>
    <row r="13" ht="18.75" customHeight="1" spans="1:4">
      <c r="A13" s="119" t="s">
        <v>14</v>
      </c>
      <c r="B13" s="121"/>
      <c r="C13" s="119"/>
      <c r="D13" s="121"/>
    </row>
    <row r="14" ht="18.75" customHeight="1" spans="1:4">
      <c r="A14" s="119" t="s">
        <v>15</v>
      </c>
      <c r="B14" s="121"/>
      <c r="C14" s="119"/>
      <c r="D14" s="121"/>
    </row>
    <row r="15" ht="18.75" customHeight="1" spans="1:4">
      <c r="A15" s="119" t="s">
        <v>16</v>
      </c>
      <c r="B15" s="121">
        <v>19202200</v>
      </c>
      <c r="C15" s="119"/>
      <c r="D15" s="121"/>
    </row>
    <row r="16" ht="18.75" customHeight="1" spans="1:4">
      <c r="A16" s="119"/>
      <c r="B16" s="121"/>
      <c r="C16" s="119"/>
      <c r="D16" s="121"/>
    </row>
    <row r="17" ht="18.75" customHeight="1" spans="1:4">
      <c r="A17" s="119"/>
      <c r="B17" s="121"/>
      <c r="C17" s="119"/>
      <c r="D17" s="121"/>
    </row>
    <row r="18" ht="18.75" customHeight="1" spans="1:4">
      <c r="A18" s="119"/>
      <c r="B18" s="121"/>
      <c r="C18" s="119"/>
      <c r="D18" s="121"/>
    </row>
    <row r="19" ht="18.75" customHeight="1" spans="1:4">
      <c r="A19" s="119"/>
      <c r="B19" s="121"/>
      <c r="C19" s="119"/>
      <c r="D19" s="121"/>
    </row>
    <row r="20" ht="18.75" customHeight="1" spans="1:4">
      <c r="A20" s="119"/>
      <c r="B20" s="121"/>
      <c r="C20" s="119"/>
      <c r="D20" s="121"/>
    </row>
    <row r="21" ht="18.75" customHeight="1" spans="1:4">
      <c r="A21" s="119"/>
      <c r="B21" s="121"/>
      <c r="C21" s="119"/>
      <c r="D21" s="121"/>
    </row>
    <row r="22" ht="18.75" customHeight="1" spans="1:4">
      <c r="A22" s="119"/>
      <c r="B22" s="121"/>
      <c r="C22" s="119"/>
      <c r="D22" s="121"/>
    </row>
    <row r="23" ht="18.75" customHeight="1" spans="1:4">
      <c r="A23" s="119"/>
      <c r="B23" s="121"/>
      <c r="C23" s="119"/>
      <c r="D23" s="121"/>
    </row>
    <row r="24" ht="18.75" customHeight="1" spans="1:4">
      <c r="A24" s="119"/>
      <c r="B24" s="121"/>
      <c r="C24" s="119"/>
      <c r="D24" s="121"/>
    </row>
    <row r="25" ht="18.75" customHeight="1" spans="1:4">
      <c r="A25" s="119"/>
      <c r="B25" s="121"/>
      <c r="C25" s="119"/>
      <c r="D25" s="121"/>
    </row>
    <row r="26" ht="18.75" customHeight="1" spans="1:4">
      <c r="A26" s="119"/>
      <c r="B26" s="121"/>
      <c r="C26" s="119"/>
      <c r="D26" s="121"/>
    </row>
    <row r="27" ht="18.75" customHeight="1" spans="1:4">
      <c r="A27" s="119"/>
      <c r="B27" s="121"/>
      <c r="C27" s="119"/>
      <c r="D27" s="121"/>
    </row>
    <row r="28" ht="18.75" customHeight="1" spans="1:4">
      <c r="A28" s="119"/>
      <c r="B28" s="121"/>
      <c r="C28" s="119"/>
      <c r="D28" s="121"/>
    </row>
    <row r="29" ht="18.75" customHeight="1" spans="1:4">
      <c r="A29" s="119"/>
      <c r="B29" s="121"/>
      <c r="C29" s="119"/>
      <c r="D29" s="121"/>
    </row>
    <row r="30" ht="18.75" customHeight="1" spans="1:4">
      <c r="A30" s="119"/>
      <c r="B30" s="121"/>
      <c r="C30" s="119"/>
      <c r="D30" s="121"/>
    </row>
    <row r="31" ht="18.75" customHeight="1" spans="1:4">
      <c r="A31" s="119"/>
      <c r="B31" s="121"/>
      <c r="C31" s="119"/>
      <c r="D31" s="121"/>
    </row>
    <row r="32" ht="18.75" customHeight="1" spans="1:4">
      <c r="A32" s="119" t="s">
        <v>17</v>
      </c>
      <c r="B32" s="121">
        <v>203043421.23</v>
      </c>
      <c r="C32" s="119" t="s">
        <v>18</v>
      </c>
      <c r="D32" s="121">
        <v>203043421.23</v>
      </c>
    </row>
    <row r="33" ht="18.75" customHeight="1" spans="1:4">
      <c r="A33" s="119" t="s">
        <v>19</v>
      </c>
      <c r="B33" s="121"/>
      <c r="C33" s="119" t="s">
        <v>20</v>
      </c>
      <c r="D33" s="121"/>
    </row>
    <row r="34" ht="18.75" customHeight="1" spans="1:4">
      <c r="A34" s="119" t="s">
        <v>21</v>
      </c>
      <c r="B34" s="121"/>
      <c r="C34" s="119" t="s">
        <v>21</v>
      </c>
      <c r="D34" s="121"/>
    </row>
    <row r="35" ht="18.75" customHeight="1" spans="1:4">
      <c r="A35" s="119" t="s">
        <v>22</v>
      </c>
      <c r="B35" s="121"/>
      <c r="C35" s="119" t="s">
        <v>23</v>
      </c>
      <c r="D35" s="121"/>
    </row>
    <row r="36" ht="18.75" customHeight="1" spans="1:4">
      <c r="A36" s="119" t="s">
        <v>24</v>
      </c>
      <c r="B36" s="121">
        <v>203043421.23</v>
      </c>
      <c r="C36" s="119" t="s">
        <v>25</v>
      </c>
      <c r="D36" s="121">
        <v>203043421.23</v>
      </c>
    </row>
  </sheetData>
  <mergeCells count="4">
    <mergeCell ref="A2:D2"/>
    <mergeCell ref="A3:B3"/>
    <mergeCell ref="A4:B4"/>
    <mergeCell ref="C4:D4"/>
  </mergeCells>
  <pageMargins left="0.751388888888889" right="0.751388888888889" top="1" bottom="1" header="0.5" footer="0.5"/>
  <pageSetup paperSize="9" scale="6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showZeros="0" workbookViewId="0">
      <selection activeCell="B19" sqref="B19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99">
        <v>1</v>
      </c>
      <c r="B1" s="100">
        <v>0</v>
      </c>
      <c r="C1" s="99">
        <v>1</v>
      </c>
      <c r="D1" s="79"/>
      <c r="E1" s="79"/>
      <c r="F1" s="98" t="s">
        <v>430</v>
      </c>
    </row>
    <row r="2" ht="26.25" customHeight="1" spans="1:6">
      <c r="A2" s="101" t="str">
        <f>"2025"&amp;"年部门政府性基金预算支出预算表"</f>
        <v>2025年部门政府性基金预算支出预算表</v>
      </c>
      <c r="B2" s="101" t="s">
        <v>431</v>
      </c>
      <c r="C2" s="102"/>
      <c r="D2" s="103"/>
      <c r="E2" s="103"/>
      <c r="F2" s="103"/>
    </row>
    <row r="3" ht="13.5" customHeight="1" spans="1:6">
      <c r="A3" s="29" t="str">
        <f>"单位名称："&amp;"德宏职业学院"</f>
        <v>单位名称：德宏职业学院</v>
      </c>
      <c r="B3" s="29" t="s">
        <v>432</v>
      </c>
      <c r="C3" s="104"/>
      <c r="D3" s="79"/>
      <c r="E3" s="79"/>
      <c r="F3" s="98" t="s">
        <v>1</v>
      </c>
    </row>
    <row r="4" ht="19.5" customHeight="1" spans="1:6">
      <c r="A4" s="56" t="s">
        <v>168</v>
      </c>
      <c r="B4" s="105" t="s">
        <v>48</v>
      </c>
      <c r="C4" s="56" t="s">
        <v>49</v>
      </c>
      <c r="D4" s="34" t="s">
        <v>433</v>
      </c>
      <c r="E4" s="34"/>
      <c r="F4" s="34"/>
    </row>
    <row r="5" ht="18.55" customHeight="1" spans="1:6">
      <c r="A5" s="56"/>
      <c r="B5" s="105"/>
      <c r="C5" s="56"/>
      <c r="D5" s="34" t="s">
        <v>30</v>
      </c>
      <c r="E5" s="34" t="s">
        <v>52</v>
      </c>
      <c r="F5" s="34" t="s">
        <v>53</v>
      </c>
    </row>
    <row r="6" ht="20.25" customHeight="1" spans="1:6">
      <c r="A6" s="56">
        <v>1</v>
      </c>
      <c r="B6" s="106" t="s">
        <v>60</v>
      </c>
      <c r="C6" s="106" t="s">
        <v>61</v>
      </c>
      <c r="D6" s="106" t="s">
        <v>62</v>
      </c>
      <c r="E6" s="106" t="s">
        <v>63</v>
      </c>
      <c r="F6" s="106" t="s">
        <v>64</v>
      </c>
    </row>
    <row r="7" ht="30" customHeight="1" spans="1:6">
      <c r="A7" s="32"/>
      <c r="B7" s="105"/>
      <c r="C7" s="32"/>
      <c r="D7" s="107"/>
      <c r="E7" s="108"/>
      <c r="F7" s="108"/>
    </row>
    <row r="8" ht="30" customHeight="1" spans="1:6">
      <c r="A8" s="22"/>
      <c r="B8" s="22"/>
      <c r="C8" s="22"/>
      <c r="D8" s="107"/>
      <c r="E8" s="108"/>
      <c r="F8" s="108"/>
    </row>
    <row r="9" ht="30" customHeight="1" spans="1:6">
      <c r="A9" s="20" t="s">
        <v>434</v>
      </c>
      <c r="B9" s="20" t="s">
        <v>434</v>
      </c>
      <c r="C9" s="20" t="s">
        <v>434</v>
      </c>
      <c r="D9" s="107"/>
      <c r="E9" s="108"/>
      <c r="F9" s="108"/>
    </row>
    <row r="10" customHeight="1" spans="1:1">
      <c r="A10" s="52" t="s">
        <v>165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1388888888889" right="0.751388888888889" top="1" bottom="1" header="0.5" footer="0.5"/>
  <pageSetup paperSize="9" scale="8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showZeros="0" workbookViewId="0">
      <selection activeCell="B14" sqref="B14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59"/>
      <c r="P1" s="59"/>
      <c r="Q1" s="41" t="s">
        <v>435</v>
      </c>
    </row>
    <row r="2" ht="27.75" customHeight="1" spans="1:17">
      <c r="A2" s="42" t="str">
        <f>"2025"&amp;"年部门政府采购预算表"</f>
        <v>2025年部门政府采购预算表</v>
      </c>
      <c r="B2" s="28"/>
      <c r="C2" s="28"/>
      <c r="D2" s="28"/>
      <c r="E2" s="28"/>
      <c r="F2" s="28"/>
      <c r="G2" s="28"/>
      <c r="H2" s="28"/>
      <c r="I2" s="28"/>
      <c r="J2" s="28"/>
      <c r="K2" s="54"/>
      <c r="L2" s="28"/>
      <c r="M2" s="28"/>
      <c r="N2" s="28"/>
      <c r="O2" s="54"/>
      <c r="P2" s="54"/>
      <c r="Q2" s="28"/>
    </row>
    <row r="3" ht="18.75" customHeight="1" spans="1:17">
      <c r="A3" s="30" t="str">
        <f>"单位名称："&amp;"德宏职业学院"</f>
        <v>单位名称：德宏职业学院</v>
      </c>
      <c r="B3" s="80"/>
      <c r="C3" s="80"/>
      <c r="D3" s="80"/>
      <c r="E3" s="80"/>
      <c r="F3" s="80"/>
      <c r="G3" s="31"/>
      <c r="H3" s="31"/>
      <c r="I3" s="31"/>
      <c r="J3" s="31"/>
      <c r="K3" s="1"/>
      <c r="L3" s="1"/>
      <c r="M3" s="1"/>
      <c r="N3" s="1"/>
      <c r="O3" s="90"/>
      <c r="P3" s="90"/>
      <c r="Q3" s="98" t="s">
        <v>27</v>
      </c>
    </row>
    <row r="4" ht="15.75" customHeight="1" spans="1:17">
      <c r="A4" s="11" t="s">
        <v>436</v>
      </c>
      <c r="B4" s="81" t="s">
        <v>437</v>
      </c>
      <c r="C4" s="81" t="s">
        <v>438</v>
      </c>
      <c r="D4" s="81" t="s">
        <v>439</v>
      </c>
      <c r="E4" s="81" t="s">
        <v>440</v>
      </c>
      <c r="F4" s="81" t="s">
        <v>441</v>
      </c>
      <c r="G4" s="45" t="s">
        <v>175</v>
      </c>
      <c r="H4" s="45"/>
      <c r="I4" s="45"/>
      <c r="J4" s="45"/>
      <c r="K4" s="91"/>
      <c r="L4" s="45"/>
      <c r="M4" s="45"/>
      <c r="N4" s="45"/>
      <c r="O4" s="92"/>
      <c r="P4" s="91"/>
      <c r="Q4" s="46"/>
    </row>
    <row r="5" ht="17.25" customHeight="1" spans="1:17">
      <c r="A5" s="16"/>
      <c r="B5" s="82"/>
      <c r="C5" s="82"/>
      <c r="D5" s="82"/>
      <c r="E5" s="82"/>
      <c r="F5" s="82"/>
      <c r="G5" s="82" t="s">
        <v>30</v>
      </c>
      <c r="H5" s="82" t="s">
        <v>34</v>
      </c>
      <c r="I5" s="82" t="s">
        <v>442</v>
      </c>
      <c r="J5" s="82" t="s">
        <v>443</v>
      </c>
      <c r="K5" s="93" t="s">
        <v>444</v>
      </c>
      <c r="L5" s="94" t="s">
        <v>445</v>
      </c>
      <c r="M5" s="94"/>
      <c r="N5" s="94"/>
      <c r="O5" s="95"/>
      <c r="P5" s="96"/>
      <c r="Q5" s="68"/>
    </row>
    <row r="6" ht="54" customHeight="1" spans="1:17">
      <c r="A6" s="18"/>
      <c r="B6" s="68"/>
      <c r="C6" s="68"/>
      <c r="D6" s="68"/>
      <c r="E6" s="68"/>
      <c r="F6" s="68"/>
      <c r="G6" s="68"/>
      <c r="H6" s="68" t="s">
        <v>33</v>
      </c>
      <c r="I6" s="68"/>
      <c r="J6" s="68"/>
      <c r="K6" s="97"/>
      <c r="L6" s="68" t="s">
        <v>33</v>
      </c>
      <c r="M6" s="68" t="s">
        <v>40</v>
      </c>
      <c r="N6" s="68" t="s">
        <v>446</v>
      </c>
      <c r="O6" s="32" t="s">
        <v>42</v>
      </c>
      <c r="P6" s="97" t="s">
        <v>43</v>
      </c>
      <c r="Q6" s="68" t="s">
        <v>44</v>
      </c>
    </row>
    <row r="7" ht="15" customHeight="1" spans="1:17">
      <c r="A7" s="67">
        <v>1</v>
      </c>
      <c r="B7" s="69">
        <v>2</v>
      </c>
      <c r="C7" s="69">
        <v>3</v>
      </c>
      <c r="D7" s="69">
        <v>4</v>
      </c>
      <c r="E7" s="69">
        <v>5</v>
      </c>
      <c r="F7" s="69">
        <v>6</v>
      </c>
      <c r="G7" s="83">
        <v>7</v>
      </c>
      <c r="H7" s="83">
        <v>8</v>
      </c>
      <c r="I7" s="83">
        <v>9</v>
      </c>
      <c r="J7" s="83">
        <v>10</v>
      </c>
      <c r="K7" s="83">
        <v>11</v>
      </c>
      <c r="L7" s="83">
        <v>12</v>
      </c>
      <c r="M7" s="83">
        <v>13</v>
      </c>
      <c r="N7" s="83">
        <v>14</v>
      </c>
      <c r="O7" s="83">
        <v>15</v>
      </c>
      <c r="P7" s="83">
        <v>16</v>
      </c>
      <c r="Q7" s="83">
        <v>17</v>
      </c>
    </row>
    <row r="8" ht="52.5" customHeight="1" spans="1:17">
      <c r="A8" s="84"/>
      <c r="B8" s="85"/>
      <c r="C8" s="85"/>
      <c r="D8" s="86"/>
      <c r="E8" s="87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84"/>
      <c r="B9" s="85"/>
      <c r="C9" s="85"/>
      <c r="D9" s="86"/>
      <c r="E9" s="87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88" t="s">
        <v>434</v>
      </c>
      <c r="B10" s="89"/>
      <c r="C10" s="89"/>
      <c r="D10" s="89"/>
      <c r="E10" s="87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customHeight="1" spans="1:1">
      <c r="A11" s="52" t="s">
        <v>165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1388888888889" right="0.751388888888889" top="1" bottom="1" header="0.5" footer="0.5"/>
  <pageSetup paperSize="9" scale="7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11"/>
  <sheetViews>
    <sheetView showZeros="0" workbookViewId="0">
      <selection activeCell="C13" sqref="C13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72"/>
      <c r="I1" s="1"/>
      <c r="J1" s="1"/>
      <c r="K1" s="72"/>
      <c r="L1" s="1"/>
      <c r="M1" s="78"/>
      <c r="N1" s="78" t="s">
        <v>447</v>
      </c>
    </row>
    <row r="2" ht="36" customHeight="1" spans="1:14">
      <c r="A2" s="28" t="str">
        <f>"2025"&amp;"年部门政府购买服务预算表"</f>
        <v>2025年部门政府购买服务预算表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1.75" customHeight="1" spans="1:14">
      <c r="A3" s="73" t="str">
        <f>"单位名称："&amp;"德宏职业学院"</f>
        <v>单位名称：德宏职业学院</v>
      </c>
      <c r="B3" s="31"/>
      <c r="C3" s="31"/>
      <c r="D3" s="31"/>
      <c r="E3" s="31"/>
      <c r="F3" s="31"/>
      <c r="G3" s="31"/>
      <c r="H3" s="72"/>
      <c r="I3" s="1"/>
      <c r="J3" s="1"/>
      <c r="K3" s="72"/>
      <c r="L3" s="1"/>
      <c r="M3" s="79"/>
      <c r="N3" s="41" t="s">
        <v>27</v>
      </c>
    </row>
    <row r="4" ht="15.75" customHeight="1" spans="1:14">
      <c r="A4" s="11" t="s">
        <v>436</v>
      </c>
      <c r="B4" s="11" t="s">
        <v>448</v>
      </c>
      <c r="C4" s="11" t="s">
        <v>449</v>
      </c>
      <c r="D4" s="12" t="s">
        <v>175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4" t="s">
        <v>30</v>
      </c>
      <c r="E5" s="11" t="s">
        <v>34</v>
      </c>
      <c r="F5" s="11" t="s">
        <v>442</v>
      </c>
      <c r="G5" s="11" t="s">
        <v>443</v>
      </c>
      <c r="H5" s="11" t="s">
        <v>444</v>
      </c>
      <c r="I5" s="12" t="s">
        <v>445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67"/>
      <c r="E6" s="16" t="s">
        <v>33</v>
      </c>
      <c r="F6" s="18"/>
      <c r="G6" s="18"/>
      <c r="H6" s="67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4">
        <v>1</v>
      </c>
      <c r="B7" s="34">
        <v>2</v>
      </c>
      <c r="C7" s="34">
        <v>3</v>
      </c>
      <c r="D7" s="34">
        <v>7</v>
      </c>
      <c r="E7" s="34">
        <v>8</v>
      </c>
      <c r="F7" s="34">
        <v>9</v>
      </c>
      <c r="G7" s="34">
        <v>10</v>
      </c>
      <c r="H7" s="34">
        <v>11</v>
      </c>
      <c r="I7" s="34">
        <v>12</v>
      </c>
      <c r="J7" s="34">
        <v>13</v>
      </c>
      <c r="K7" s="34">
        <v>14</v>
      </c>
      <c r="L7" s="34">
        <v>15</v>
      </c>
      <c r="M7" s="34">
        <v>16</v>
      </c>
      <c r="N7" s="34">
        <v>17</v>
      </c>
    </row>
    <row r="8" ht="52.5" customHeight="1" spans="1:14">
      <c r="A8" s="75"/>
      <c r="B8" s="75"/>
      <c r="C8" s="75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76"/>
      <c r="B9" s="76"/>
      <c r="C9" s="76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77"/>
      <c r="C10" s="77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52" t="s">
        <v>165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1388888888889" right="0.751388888888889" top="1" bottom="1" header="0.5" footer="0.5"/>
  <pageSetup paperSize="9" scale="79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I10"/>
  <sheetViews>
    <sheetView showZeros="0" workbookViewId="0">
      <selection activeCell="B15" sqref="B15"/>
    </sheetView>
  </sheetViews>
  <sheetFormatPr defaultColWidth="9.14285714285714" defaultRowHeight="14.25" customHeight="1"/>
  <cols>
    <col min="1" max="1" width="34.9142857142857" customWidth="1"/>
    <col min="2" max="9" width="13.8285714285714" customWidth="1"/>
  </cols>
  <sheetData>
    <row r="1" ht="13.5" customHeight="1" spans="1:9">
      <c r="A1" s="60"/>
      <c r="B1" s="60"/>
      <c r="C1" s="60"/>
      <c r="D1" s="61"/>
      <c r="I1" s="70" t="s">
        <v>450</v>
      </c>
    </row>
    <row r="2" ht="27.75" customHeight="1" spans="1:9">
      <c r="A2" s="62" t="str">
        <f>"2025"&amp;"年州对下转移支付预算表"</f>
        <v>2025年州对下转移支付预算表</v>
      </c>
      <c r="B2" s="5"/>
      <c r="C2" s="5"/>
      <c r="D2" s="5"/>
      <c r="E2" s="5"/>
      <c r="F2" s="5"/>
      <c r="G2" s="5"/>
      <c r="H2" s="5"/>
      <c r="I2" s="5"/>
    </row>
    <row r="3" ht="18" customHeight="1" spans="1:9">
      <c r="A3" s="63" t="str">
        <f>"单位名称："&amp;"德宏职业学院"</f>
        <v>单位名称：德宏职业学院</v>
      </c>
      <c r="B3" s="64"/>
      <c r="C3" s="64"/>
      <c r="D3" s="65"/>
      <c r="E3" s="64"/>
      <c r="F3" s="64"/>
      <c r="I3" s="71" t="s">
        <v>27</v>
      </c>
    </row>
    <row r="4" ht="19.5" customHeight="1" spans="1:9">
      <c r="A4" s="66" t="s">
        <v>451</v>
      </c>
      <c r="B4" s="12" t="s">
        <v>175</v>
      </c>
      <c r="C4" s="13"/>
      <c r="D4" s="14"/>
      <c r="E4" s="13" t="s">
        <v>452</v>
      </c>
      <c r="F4" s="13"/>
      <c r="G4" s="13"/>
      <c r="H4" s="13"/>
      <c r="I4" s="14"/>
    </row>
    <row r="5" ht="40.5" customHeight="1" spans="1:9">
      <c r="A5" s="67"/>
      <c r="B5" s="67" t="s">
        <v>30</v>
      </c>
      <c r="C5" s="68" t="s">
        <v>34</v>
      </c>
      <c r="D5" s="68" t="s">
        <v>453</v>
      </c>
      <c r="E5" s="69" t="s">
        <v>454</v>
      </c>
      <c r="F5" s="69" t="s">
        <v>455</v>
      </c>
      <c r="G5" s="69" t="s">
        <v>456</v>
      </c>
      <c r="H5" s="69" t="s">
        <v>457</v>
      </c>
      <c r="I5" s="69" t="s">
        <v>458</v>
      </c>
    </row>
    <row r="6" ht="19.5" customHeight="1" spans="1:9">
      <c r="A6" s="34">
        <v>1</v>
      </c>
      <c r="B6" s="34">
        <v>2</v>
      </c>
      <c r="C6" s="34">
        <v>3</v>
      </c>
      <c r="D6" s="12">
        <v>4</v>
      </c>
      <c r="E6" s="12">
        <v>5</v>
      </c>
      <c r="F6" s="34">
        <v>6</v>
      </c>
      <c r="G6" s="34">
        <v>7</v>
      </c>
      <c r="H6" s="34">
        <v>8</v>
      </c>
      <c r="I6" s="34">
        <v>9</v>
      </c>
    </row>
    <row r="7" ht="52.5" customHeight="1" spans="1:9">
      <c r="A7" s="35"/>
      <c r="B7" s="23"/>
      <c r="C7" s="23"/>
      <c r="D7" s="23"/>
      <c r="E7" s="23"/>
      <c r="F7" s="23"/>
      <c r="G7" s="23"/>
      <c r="H7" s="23"/>
      <c r="I7" s="23"/>
    </row>
    <row r="8" ht="52.5" customHeight="1" spans="1:9">
      <c r="A8" s="35"/>
      <c r="B8" s="23"/>
      <c r="C8" s="23"/>
      <c r="D8" s="23"/>
      <c r="E8" s="23"/>
      <c r="F8" s="23"/>
      <c r="G8" s="23"/>
      <c r="H8" s="23"/>
      <c r="I8" s="23"/>
    </row>
    <row r="9" ht="30" customHeight="1" spans="1:9">
      <c r="A9" s="49" t="s">
        <v>30</v>
      </c>
      <c r="B9" s="23"/>
      <c r="C9" s="23"/>
      <c r="D9" s="23"/>
      <c r="E9" s="23"/>
      <c r="F9" s="23"/>
      <c r="G9" s="23"/>
      <c r="H9" s="23"/>
      <c r="I9" s="23"/>
    </row>
    <row r="10" customHeight="1" spans="1:1">
      <c r="A10" s="52" t="s">
        <v>165</v>
      </c>
    </row>
  </sheetData>
  <mergeCells count="5">
    <mergeCell ref="A2:I2"/>
    <mergeCell ref="A3:F3"/>
    <mergeCell ref="B4:D4"/>
    <mergeCell ref="E4:I4"/>
    <mergeCell ref="A4:A5"/>
  </mergeCells>
  <pageMargins left="0.751388888888889" right="0.751388888888889" top="1" bottom="1" header="0.5" footer="0.5"/>
  <pageSetup paperSize="9" scale="8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showZeros="0" workbookViewId="0">
      <selection activeCell="B17" sqref="B17"/>
    </sheetView>
  </sheetViews>
  <sheetFormatPr defaultColWidth="9.14285714285714" defaultRowHeight="12" customHeight="1" outlineLevelRow="7"/>
  <cols>
    <col min="1" max="1" width="27.6285714285714" customWidth="1"/>
    <col min="2" max="2" width="24.4761904761905" customWidth="1"/>
    <col min="3" max="9" width="11.7714285714286" customWidth="1"/>
    <col min="10" max="10" width="33.0476190476191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59" t="s">
        <v>459</v>
      </c>
    </row>
    <row r="2" ht="28.5" customHeight="1" spans="1:10">
      <c r="A2" s="53" t="str">
        <f>"2025"&amp;"年州对下转移支付绩效目标表"</f>
        <v>2025年州对下转移支付绩效目标表</v>
      </c>
      <c r="B2" s="28"/>
      <c r="C2" s="28"/>
      <c r="D2" s="28"/>
      <c r="E2" s="28"/>
      <c r="F2" s="54"/>
      <c r="G2" s="28"/>
      <c r="H2" s="54"/>
      <c r="I2" s="54"/>
      <c r="J2" s="28"/>
    </row>
    <row r="3" ht="17.25" customHeight="1" spans="1:10">
      <c r="A3" s="29" t="str">
        <f>"单位名称："&amp;"德宏职业学院"</f>
        <v>单位名称：德宏职业学院</v>
      </c>
      <c r="B3" s="43"/>
      <c r="C3" s="43"/>
      <c r="D3" s="43"/>
      <c r="E3" s="43"/>
      <c r="F3" s="55"/>
      <c r="G3" s="43"/>
      <c r="H3" s="55"/>
      <c r="I3" s="1"/>
      <c r="J3" s="1"/>
    </row>
    <row r="4" ht="44.25" customHeight="1" spans="1:10">
      <c r="A4" s="33" t="s">
        <v>298</v>
      </c>
      <c r="B4" s="33" t="s">
        <v>299</v>
      </c>
      <c r="C4" s="33" t="s">
        <v>300</v>
      </c>
      <c r="D4" s="33" t="s">
        <v>301</v>
      </c>
      <c r="E4" s="33" t="s">
        <v>302</v>
      </c>
      <c r="F4" s="56" t="s">
        <v>303</v>
      </c>
      <c r="G4" s="33" t="s">
        <v>304</v>
      </c>
      <c r="H4" s="56" t="s">
        <v>305</v>
      </c>
      <c r="I4" s="56" t="s">
        <v>306</v>
      </c>
      <c r="J4" s="33" t="s">
        <v>307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  <c r="I5" s="34">
        <v>9</v>
      </c>
      <c r="J5" s="34">
        <v>10</v>
      </c>
    </row>
    <row r="6" ht="52.5" customHeight="1" spans="1:10">
      <c r="A6" s="35"/>
      <c r="B6" s="47"/>
      <c r="C6" s="47"/>
      <c r="D6" s="47"/>
      <c r="E6" s="57"/>
      <c r="F6" s="58"/>
      <c r="G6" s="57"/>
      <c r="H6" s="58"/>
      <c r="I6" s="58"/>
      <c r="J6" s="57"/>
    </row>
    <row r="7" ht="52.5" customHeight="1" spans="1:10">
      <c r="A7" s="35"/>
      <c r="B7" s="22"/>
      <c r="C7" s="49"/>
      <c r="D7" s="49"/>
      <c r="E7" s="35"/>
      <c r="F7" s="49"/>
      <c r="G7" s="57"/>
      <c r="H7" s="22"/>
      <c r="I7" s="22"/>
      <c r="J7" s="35"/>
    </row>
    <row r="8" customHeight="1" spans="1:1">
      <c r="A8" s="52" t="s">
        <v>165</v>
      </c>
    </row>
  </sheetData>
  <mergeCells count="2">
    <mergeCell ref="A2:J2"/>
    <mergeCell ref="A3:H3"/>
  </mergeCells>
  <pageMargins left="0.751388888888889" right="0.751388888888889" top="1" bottom="1" header="0.5" footer="0.5"/>
  <pageSetup paperSize="9" scale="77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H9"/>
  <sheetViews>
    <sheetView showZeros="0" workbookViewId="0">
      <selection activeCell="C13" sqref="C13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1" t="s">
        <v>460</v>
      </c>
    </row>
    <row r="2" ht="28.5" customHeight="1" spans="1:8">
      <c r="A2" s="42" t="str">
        <f>"2025"&amp;"年新增资产配置表"</f>
        <v>2025年新增资产配置表</v>
      </c>
      <c r="B2" s="28"/>
      <c r="C2" s="28"/>
      <c r="D2" s="28"/>
      <c r="E2" s="28"/>
      <c r="F2" s="28"/>
      <c r="G2" s="28"/>
      <c r="H2" s="28"/>
    </row>
    <row r="3" ht="13.5" customHeight="1" spans="1:8">
      <c r="A3" s="30" t="str">
        <f>"单位名称："&amp;"德宏职业学院"</f>
        <v>单位名称：德宏职业学院</v>
      </c>
      <c r="B3" s="30"/>
      <c r="C3" s="43"/>
      <c r="D3" s="1"/>
      <c r="E3" s="1"/>
      <c r="F3" s="1"/>
      <c r="G3" s="1"/>
      <c r="H3" s="1"/>
    </row>
    <row r="4" ht="18" customHeight="1" spans="1:8">
      <c r="A4" s="11" t="s">
        <v>168</v>
      </c>
      <c r="B4" s="11" t="s">
        <v>461</v>
      </c>
      <c r="C4" s="11" t="s">
        <v>462</v>
      </c>
      <c r="D4" s="11" t="s">
        <v>463</v>
      </c>
      <c r="E4" s="11" t="s">
        <v>464</v>
      </c>
      <c r="F4" s="44" t="s">
        <v>465</v>
      </c>
      <c r="G4" s="45"/>
      <c r="H4" s="46"/>
    </row>
    <row r="5" ht="18" customHeight="1" spans="1:8">
      <c r="A5" s="18"/>
      <c r="B5" s="18"/>
      <c r="C5" s="18"/>
      <c r="D5" s="18"/>
      <c r="E5" s="18"/>
      <c r="F5" s="33" t="s">
        <v>440</v>
      </c>
      <c r="G5" s="33" t="s">
        <v>466</v>
      </c>
      <c r="H5" s="33" t="s">
        <v>467</v>
      </c>
    </row>
    <row r="6" ht="21" customHeight="1" spans="1:8">
      <c r="A6" s="33">
        <v>1</v>
      </c>
      <c r="B6" s="33">
        <v>2</v>
      </c>
      <c r="C6" s="33">
        <v>3</v>
      </c>
      <c r="D6" s="33">
        <v>4</v>
      </c>
      <c r="E6" s="33">
        <v>5</v>
      </c>
      <c r="F6" s="33">
        <v>6</v>
      </c>
      <c r="G6" s="33">
        <v>7</v>
      </c>
      <c r="H6" s="33">
        <v>8</v>
      </c>
    </row>
    <row r="7" ht="33" customHeight="1" spans="1:8">
      <c r="A7" s="47"/>
      <c r="B7" s="47"/>
      <c r="C7" s="47"/>
      <c r="D7" s="47"/>
      <c r="E7" s="47"/>
      <c r="F7" s="39"/>
      <c r="G7" s="48"/>
      <c r="H7" s="48"/>
    </row>
    <row r="8" ht="24" customHeight="1" spans="1:8">
      <c r="A8" s="49" t="s">
        <v>30</v>
      </c>
      <c r="B8" s="50"/>
      <c r="C8" s="50"/>
      <c r="D8" s="50"/>
      <c r="E8" s="50"/>
      <c r="F8" s="40"/>
      <c r="G8" s="51"/>
      <c r="H8" s="51"/>
    </row>
    <row r="9" ht="18" customHeight="1" spans="1:1">
      <c r="A9" s="52" t="s">
        <v>165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1388888888889" right="0.751388888888889" top="1" bottom="1" header="0.5" footer="0.5"/>
  <pageSetup paperSize="9" scale="96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showZeros="0" workbookViewId="0">
      <selection activeCell="B15" sqref="B15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468</v>
      </c>
    </row>
    <row r="2" ht="27.75" customHeight="1" spans="1:11">
      <c r="A2" s="28" t="str">
        <f>"2025"&amp;"年上级转移支付补助项目支出预算表"</f>
        <v>2025年上级转移支付补助项目支出预算表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3.5" customHeight="1" spans="1:11">
      <c r="A3" s="29" t="str">
        <f>"单位名称："&amp;"德宏职业学院"</f>
        <v>单位名称：德宏职业学院</v>
      </c>
      <c r="B3" s="30"/>
      <c r="C3" s="30"/>
      <c r="D3" s="30"/>
      <c r="E3" s="30"/>
      <c r="F3" s="30"/>
      <c r="G3" s="30"/>
      <c r="H3" s="31"/>
      <c r="I3" s="31"/>
      <c r="J3" s="31"/>
      <c r="K3" s="38" t="s">
        <v>27</v>
      </c>
    </row>
    <row r="4" ht="21.75" customHeight="1" spans="1:11">
      <c r="A4" s="32" t="s">
        <v>247</v>
      </c>
      <c r="B4" s="32" t="s">
        <v>170</v>
      </c>
      <c r="C4" s="32" t="s">
        <v>248</v>
      </c>
      <c r="D4" s="33" t="s">
        <v>171</v>
      </c>
      <c r="E4" s="33" t="s">
        <v>172</v>
      </c>
      <c r="F4" s="33" t="s">
        <v>249</v>
      </c>
      <c r="G4" s="33" t="s">
        <v>250</v>
      </c>
      <c r="H4" s="34" t="s">
        <v>30</v>
      </c>
      <c r="I4" s="34" t="s">
        <v>469</v>
      </c>
      <c r="J4" s="34"/>
      <c r="K4" s="34"/>
    </row>
    <row r="5" ht="21.75" customHeight="1" spans="1:11">
      <c r="A5" s="32"/>
      <c r="B5" s="32"/>
      <c r="C5" s="32"/>
      <c r="D5" s="33"/>
      <c r="E5" s="33"/>
      <c r="F5" s="33"/>
      <c r="G5" s="33"/>
      <c r="H5" s="34"/>
      <c r="I5" s="33" t="s">
        <v>34</v>
      </c>
      <c r="J5" s="33" t="s">
        <v>35</v>
      </c>
      <c r="K5" s="33" t="s">
        <v>36</v>
      </c>
    </row>
    <row r="6" ht="40.5" customHeight="1" spans="1:11">
      <c r="A6" s="32"/>
      <c r="B6" s="32"/>
      <c r="C6" s="32"/>
      <c r="D6" s="33"/>
      <c r="E6" s="33"/>
      <c r="F6" s="33"/>
      <c r="G6" s="33"/>
      <c r="H6" s="34"/>
      <c r="I6" s="33" t="s">
        <v>33</v>
      </c>
      <c r="J6" s="33"/>
      <c r="K6" s="33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5"/>
      <c r="B8" s="22"/>
      <c r="C8" s="35"/>
      <c r="D8" s="35"/>
      <c r="E8" s="35"/>
      <c r="F8" s="35"/>
      <c r="G8" s="35"/>
      <c r="H8" s="23"/>
      <c r="I8" s="23"/>
      <c r="J8" s="23"/>
      <c r="K8" s="39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0"/>
    </row>
    <row r="10" ht="30" customHeight="1" spans="1:11">
      <c r="A10" s="36" t="s">
        <v>434</v>
      </c>
      <c r="B10" s="37"/>
      <c r="C10" s="37"/>
      <c r="D10" s="37"/>
      <c r="E10" s="37"/>
      <c r="F10" s="37"/>
      <c r="G10" s="37"/>
      <c r="H10" s="23"/>
      <c r="I10" s="23"/>
      <c r="J10" s="23"/>
      <c r="K10" s="40"/>
    </row>
    <row r="11" customHeight="1" spans="1:1">
      <c r="A11" t="s">
        <v>165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1388888888889" right="0.751388888888889" top="1" bottom="1" header="0.5" footer="0.5"/>
  <pageSetup paperSize="9" scale="73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0"/>
  <sheetViews>
    <sheetView showZeros="0" tabSelected="1" workbookViewId="0">
      <selection activeCell="C17" sqref="C17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470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"单位名称："&amp;"德宏职业学院"</f>
        <v>单位名称：德宏职业学院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248</v>
      </c>
      <c r="B4" s="10" t="s">
        <v>247</v>
      </c>
      <c r="C4" s="10" t="s">
        <v>170</v>
      </c>
      <c r="D4" s="11" t="s">
        <v>471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500000</v>
      </c>
      <c r="F8" s="23"/>
      <c r="G8" s="23"/>
    </row>
    <row r="9" ht="52.5" customHeight="1" spans="1:7">
      <c r="A9" s="24"/>
      <c r="B9" s="22" t="s">
        <v>472</v>
      </c>
      <c r="C9" s="22" t="s">
        <v>295</v>
      </c>
      <c r="D9" s="22" t="s">
        <v>473</v>
      </c>
      <c r="E9" s="23">
        <v>500000</v>
      </c>
      <c r="F9" s="23"/>
      <c r="G9" s="23"/>
    </row>
    <row r="10" ht="30" customHeight="1" spans="1:7">
      <c r="A10" s="25" t="s">
        <v>30</v>
      </c>
      <c r="B10" s="26" t="s">
        <v>474</v>
      </c>
      <c r="C10" s="26"/>
      <c r="D10" s="27"/>
      <c r="E10" s="23">
        <v>500000</v>
      </c>
      <c r="F10" s="23"/>
      <c r="G10" s="23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1388888888889" right="0.751388888888889" top="1" bottom="1" header="0.5" footer="0.5"/>
  <pageSetup paperSize="9" scale="9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9"/>
  <sheetViews>
    <sheetView showZeros="0" workbookViewId="0">
      <selection activeCell="A3" sqref="A3:G3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14" customWidth="1"/>
    <col min="9" max="9" width="15.7142857142857" customWidth="1"/>
    <col min="10" max="10" width="11.9142857142857" customWidth="1"/>
    <col min="11" max="11" width="15.4285714285714" customWidth="1"/>
    <col min="12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58"/>
      <c r="B1" s="1"/>
      <c r="C1" s="1"/>
      <c r="D1" s="1"/>
      <c r="E1" s="1"/>
      <c r="F1" s="1"/>
      <c r="G1" s="1"/>
      <c r="H1" s="1"/>
      <c r="I1" s="72"/>
      <c r="J1" s="1"/>
      <c r="K1" s="1"/>
      <c r="L1" s="1"/>
      <c r="M1" s="1"/>
      <c r="N1" s="1"/>
      <c r="O1" s="1"/>
      <c r="P1" s="78" t="s">
        <v>26</v>
      </c>
      <c r="Q1" s="78" t="s">
        <v>26</v>
      </c>
    </row>
    <row r="2" ht="36.75" customHeight="1" spans="1:19">
      <c r="A2" s="28" t="str">
        <f>"2025"&amp;"年部门收入预算表"</f>
        <v>2025年部门收入预算表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ht="18" customHeight="1" spans="1:17">
      <c r="A3" s="30" t="str">
        <f>"单位名称："&amp;"德宏职业学院"</f>
        <v>单位名称：德宏职业学院</v>
      </c>
      <c r="B3" s="30"/>
      <c r="C3" s="43"/>
      <c r="D3" s="43"/>
      <c r="E3" s="43"/>
      <c r="F3" s="43"/>
      <c r="G3" s="43"/>
      <c r="H3" s="143"/>
      <c r="I3" s="143"/>
      <c r="J3" s="143"/>
      <c r="K3" s="143"/>
      <c r="L3" s="143"/>
      <c r="M3" s="143"/>
      <c r="N3" s="143"/>
      <c r="O3" s="143"/>
      <c r="P3" s="78" t="s">
        <v>27</v>
      </c>
      <c r="Q3" s="78"/>
    </row>
    <row r="4" ht="21" customHeight="1" spans="1:19">
      <c r="A4" s="11" t="s">
        <v>28</v>
      </c>
      <c r="B4" s="11" t="s">
        <v>29</v>
      </c>
      <c r="C4" s="11" t="s">
        <v>30</v>
      </c>
      <c r="D4" s="44" t="s">
        <v>31</v>
      </c>
      <c r="E4" s="45"/>
      <c r="F4" s="45"/>
      <c r="G4" s="45"/>
      <c r="H4" s="45"/>
      <c r="I4" s="13"/>
      <c r="J4" s="45"/>
      <c r="K4" s="45"/>
      <c r="L4" s="45"/>
      <c r="M4" s="45"/>
      <c r="N4" s="46"/>
      <c r="O4" s="44" t="s">
        <v>32</v>
      </c>
      <c r="P4" s="45"/>
      <c r="Q4" s="45"/>
      <c r="R4" s="45"/>
      <c r="S4" s="46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61" t="s">
        <v>38</v>
      </c>
      <c r="J5" s="161"/>
      <c r="K5" s="161"/>
      <c r="L5" s="161"/>
      <c r="M5" s="161"/>
      <c r="N5" s="161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67"/>
      <c r="B6" s="67"/>
      <c r="C6" s="67"/>
      <c r="D6" s="74"/>
      <c r="E6" s="74"/>
      <c r="F6" s="74"/>
      <c r="G6" s="67"/>
      <c r="H6" s="67"/>
      <c r="I6" s="34" t="s">
        <v>33</v>
      </c>
      <c r="J6" s="32" t="s">
        <v>40</v>
      </c>
      <c r="K6" s="32" t="s">
        <v>41</v>
      </c>
      <c r="L6" s="10" t="s">
        <v>42</v>
      </c>
      <c r="M6" s="10" t="s">
        <v>43</v>
      </c>
      <c r="N6" s="10" t="s">
        <v>44</v>
      </c>
      <c r="O6" s="74"/>
      <c r="P6" s="74"/>
      <c r="Q6" s="74"/>
      <c r="R6" s="74"/>
      <c r="S6" s="74"/>
    </row>
    <row r="7" ht="21" customHeight="1" spans="1:19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  <c r="R7" s="34">
        <v>18</v>
      </c>
      <c r="S7" s="56">
        <v>19</v>
      </c>
    </row>
    <row r="8" ht="52.5" customHeight="1" spans="1:19">
      <c r="A8" s="159" t="s">
        <v>45</v>
      </c>
      <c r="B8" s="159" t="s">
        <v>46</v>
      </c>
      <c r="C8" s="23">
        <v>203043421.23</v>
      </c>
      <c r="D8" s="23">
        <v>203043421.23</v>
      </c>
      <c r="E8" s="23">
        <v>82136621.23</v>
      </c>
      <c r="F8" s="23"/>
      <c r="G8" s="23"/>
      <c r="H8" s="23">
        <v>86045800</v>
      </c>
      <c r="I8" s="23">
        <v>34861000</v>
      </c>
      <c r="J8" s="23">
        <v>700000</v>
      </c>
      <c r="K8" s="23">
        <v>14958800</v>
      </c>
      <c r="L8" s="23"/>
      <c r="M8" s="23"/>
      <c r="N8" s="23">
        <v>19202200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60"/>
      <c r="C9" s="149">
        <v>203043421.23</v>
      </c>
      <c r="D9" s="149">
        <v>203043421.23</v>
      </c>
      <c r="E9" s="149">
        <v>82136621.23</v>
      </c>
      <c r="F9" s="149"/>
      <c r="G9" s="149"/>
      <c r="H9" s="149">
        <v>86045800</v>
      </c>
      <c r="I9" s="149">
        <v>34861000</v>
      </c>
      <c r="J9" s="149">
        <v>700000</v>
      </c>
      <c r="K9" s="149">
        <v>14958800</v>
      </c>
      <c r="L9" s="149"/>
      <c r="M9" s="149"/>
      <c r="N9" s="149">
        <v>19202200</v>
      </c>
      <c r="O9" s="149"/>
      <c r="P9" s="149"/>
      <c r="Q9" s="149"/>
      <c r="R9" s="149"/>
      <c r="S9" s="149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1388888888889" right="0.751388888888889" top="1" bottom="1" header="0.5" footer="0.5"/>
  <pageSetup paperSize="9" scale="6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8"/>
  <sheetViews>
    <sheetView showZeros="0" workbookViewId="0">
      <selection activeCell="A3" sqref="A3:F3"/>
    </sheetView>
  </sheetViews>
  <sheetFormatPr defaultColWidth="8.84761904761905" defaultRowHeight="15" customHeight="1"/>
  <cols>
    <col min="1" max="1" width="9.62857142857143" customWidth="1"/>
    <col min="2" max="2" width="38.7142857142857" customWidth="1"/>
    <col min="3" max="4" width="14.4761904761905" customWidth="1"/>
    <col min="5" max="5" width="17.5714285714286" customWidth="1"/>
    <col min="6" max="6" width="16.2857142857143" customWidth="1"/>
    <col min="7" max="7" width="12.6285714285714" customWidth="1"/>
    <col min="8" max="8" width="9.71428571428571" customWidth="1"/>
    <col min="9" max="9" width="16.8571428571429" customWidth="1"/>
    <col min="10" max="13" width="12.7714285714286" customWidth="1"/>
    <col min="14" max="14" width="5.77142857142857" customWidth="1"/>
    <col min="15" max="15" width="13.7142857142857" customWidth="1"/>
  </cols>
  <sheetData>
    <row r="1" ht="18.75" customHeight="1" spans="1:15">
      <c r="A1" s="151"/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41" t="s">
        <v>47</v>
      </c>
      <c r="O1" s="41"/>
    </row>
    <row r="2" ht="36" customHeight="1" spans="1:15">
      <c r="A2" s="152" t="str">
        <f>"2025"&amp;"年部门支出预算表"</f>
        <v>2025年部门支出预算表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</row>
    <row r="3" ht="18.75" customHeight="1" spans="1:15">
      <c r="A3" s="73" t="str">
        <f>"单位名称："&amp;"德宏职业学院"</f>
        <v>单位名称：德宏职业学院</v>
      </c>
      <c r="B3" s="73"/>
      <c r="C3" s="73"/>
      <c r="D3" s="73"/>
      <c r="E3" s="73"/>
      <c r="F3" s="73"/>
      <c r="G3" s="151"/>
      <c r="H3" s="151"/>
      <c r="I3" s="151"/>
      <c r="J3" s="151"/>
      <c r="K3" s="151"/>
      <c r="L3" s="151"/>
      <c r="M3" s="151"/>
      <c r="N3" s="41" t="s">
        <v>1</v>
      </c>
      <c r="O3" s="41"/>
    </row>
    <row r="4" ht="31.5" customHeight="1" spans="1:15">
      <c r="A4" s="153" t="s">
        <v>48</v>
      </c>
      <c r="B4" s="153" t="s">
        <v>49</v>
      </c>
      <c r="C4" s="153" t="s">
        <v>30</v>
      </c>
      <c r="D4" s="153" t="s">
        <v>34</v>
      </c>
      <c r="E4" s="153"/>
      <c r="F4" s="153"/>
      <c r="G4" s="153" t="s">
        <v>35</v>
      </c>
      <c r="H4" s="153" t="s">
        <v>36</v>
      </c>
      <c r="I4" s="153" t="s">
        <v>50</v>
      </c>
      <c r="J4" s="153" t="s">
        <v>51</v>
      </c>
      <c r="K4" s="153"/>
      <c r="L4" s="153"/>
      <c r="M4" s="153"/>
      <c r="N4" s="153"/>
      <c r="O4" s="153"/>
    </row>
    <row r="5" ht="37.3" customHeight="1" spans="1:15">
      <c r="A5" s="153"/>
      <c r="B5" s="153"/>
      <c r="C5" s="153"/>
      <c r="D5" s="153" t="s">
        <v>33</v>
      </c>
      <c r="E5" s="153" t="s">
        <v>52</v>
      </c>
      <c r="F5" s="153" t="s">
        <v>53</v>
      </c>
      <c r="G5" s="153"/>
      <c r="H5" s="153"/>
      <c r="I5" s="153"/>
      <c r="J5" s="153" t="s">
        <v>33</v>
      </c>
      <c r="K5" s="153" t="s">
        <v>54</v>
      </c>
      <c r="L5" s="153" t="s">
        <v>55</v>
      </c>
      <c r="M5" s="153" t="s">
        <v>56</v>
      </c>
      <c r="N5" s="153" t="s">
        <v>57</v>
      </c>
      <c r="O5" s="153" t="s">
        <v>58</v>
      </c>
    </row>
    <row r="6" ht="18.75" customHeight="1" spans="1:15">
      <c r="A6" s="154" t="s">
        <v>59</v>
      </c>
      <c r="B6" s="154" t="s">
        <v>60</v>
      </c>
      <c r="C6" s="154" t="s">
        <v>61</v>
      </c>
      <c r="D6" s="154" t="s">
        <v>62</v>
      </c>
      <c r="E6" s="154" t="s">
        <v>63</v>
      </c>
      <c r="F6" s="154" t="s">
        <v>64</v>
      </c>
      <c r="G6" s="154" t="s">
        <v>65</v>
      </c>
      <c r="H6" s="154" t="s">
        <v>66</v>
      </c>
      <c r="I6" s="154" t="s">
        <v>67</v>
      </c>
      <c r="J6" s="154" t="s">
        <v>68</v>
      </c>
      <c r="K6" s="154" t="s">
        <v>69</v>
      </c>
      <c r="L6" s="154" t="s">
        <v>70</v>
      </c>
      <c r="M6" s="154" t="s">
        <v>71</v>
      </c>
      <c r="N6" s="154" t="s">
        <v>72</v>
      </c>
      <c r="O6" s="154" t="s">
        <v>73</v>
      </c>
    </row>
    <row r="7" ht="52.5" customHeight="1" spans="1:15">
      <c r="A7" s="155" t="s">
        <v>74</v>
      </c>
      <c r="B7" s="155" t="s">
        <v>75</v>
      </c>
      <c r="C7" s="121">
        <v>177248706</v>
      </c>
      <c r="D7" s="121">
        <v>66341906</v>
      </c>
      <c r="E7" s="121">
        <v>65841906</v>
      </c>
      <c r="F7" s="121">
        <v>500000</v>
      </c>
      <c r="G7" s="121"/>
      <c r="H7" s="121"/>
      <c r="I7" s="121">
        <v>76045800</v>
      </c>
      <c r="J7" s="121">
        <v>34861000</v>
      </c>
      <c r="K7" s="121">
        <v>700000</v>
      </c>
      <c r="L7" s="121">
        <v>14958800</v>
      </c>
      <c r="M7" s="121"/>
      <c r="N7" s="121"/>
      <c r="O7" s="121">
        <v>19202200</v>
      </c>
    </row>
    <row r="8" ht="52.5" customHeight="1" spans="1:15">
      <c r="A8" s="156" t="s">
        <v>76</v>
      </c>
      <c r="B8" s="156" t="s">
        <v>77</v>
      </c>
      <c r="C8" s="121">
        <v>177248706</v>
      </c>
      <c r="D8" s="121">
        <v>66341906</v>
      </c>
      <c r="E8" s="121">
        <v>65841906</v>
      </c>
      <c r="F8" s="121">
        <v>500000</v>
      </c>
      <c r="G8" s="121"/>
      <c r="H8" s="121"/>
      <c r="I8" s="121">
        <v>76045800</v>
      </c>
      <c r="J8" s="121">
        <v>34861000</v>
      </c>
      <c r="K8" s="121">
        <v>700000</v>
      </c>
      <c r="L8" s="121">
        <v>14958800</v>
      </c>
      <c r="M8" s="121"/>
      <c r="N8" s="121"/>
      <c r="O8" s="121">
        <v>19202200</v>
      </c>
    </row>
    <row r="9" ht="52.5" customHeight="1" spans="1:15">
      <c r="A9" s="157" t="s">
        <v>78</v>
      </c>
      <c r="B9" s="157" t="s">
        <v>79</v>
      </c>
      <c r="C9" s="121">
        <v>20051772</v>
      </c>
      <c r="D9" s="121">
        <v>20051772</v>
      </c>
      <c r="E9" s="121">
        <v>20051772</v>
      </c>
      <c r="F9" s="121"/>
      <c r="G9" s="121"/>
      <c r="H9" s="121"/>
      <c r="I9" s="121"/>
      <c r="J9" s="121"/>
      <c r="K9" s="121"/>
      <c r="L9" s="121"/>
      <c r="M9" s="121"/>
      <c r="N9" s="121"/>
      <c r="O9" s="121"/>
    </row>
    <row r="10" ht="52.5" customHeight="1" spans="1:15">
      <c r="A10" s="157" t="s">
        <v>80</v>
      </c>
      <c r="B10" s="157" t="s">
        <v>81</v>
      </c>
      <c r="C10" s="121">
        <v>157196934</v>
      </c>
      <c r="D10" s="121">
        <v>46290134</v>
      </c>
      <c r="E10" s="121">
        <v>45790134</v>
      </c>
      <c r="F10" s="121">
        <v>500000</v>
      </c>
      <c r="G10" s="121"/>
      <c r="H10" s="121"/>
      <c r="I10" s="121">
        <v>76045800</v>
      </c>
      <c r="J10" s="121">
        <v>34861000</v>
      </c>
      <c r="K10" s="121">
        <v>700000</v>
      </c>
      <c r="L10" s="121">
        <v>14958800</v>
      </c>
      <c r="M10" s="121"/>
      <c r="N10" s="121"/>
      <c r="O10" s="121">
        <v>19202200</v>
      </c>
    </row>
    <row r="11" ht="52.5" customHeight="1" spans="1:15">
      <c r="A11" s="155" t="s">
        <v>82</v>
      </c>
      <c r="B11" s="155" t="s">
        <v>83</v>
      </c>
      <c r="C11" s="121">
        <v>9611152.72</v>
      </c>
      <c r="D11" s="121">
        <v>9611152.72</v>
      </c>
      <c r="E11" s="121">
        <v>9611152.72</v>
      </c>
      <c r="F11" s="121"/>
      <c r="G11" s="121"/>
      <c r="H11" s="121"/>
      <c r="I11" s="121"/>
      <c r="J11" s="121"/>
      <c r="K11" s="121"/>
      <c r="L11" s="121"/>
      <c r="M11" s="121"/>
      <c r="N11" s="121"/>
      <c r="O11" s="121"/>
    </row>
    <row r="12" ht="52.5" customHeight="1" spans="1:15">
      <c r="A12" s="156" t="s">
        <v>84</v>
      </c>
      <c r="B12" s="156" t="s">
        <v>85</v>
      </c>
      <c r="C12" s="121">
        <v>9153659.52</v>
      </c>
      <c r="D12" s="121">
        <v>9153659.52</v>
      </c>
      <c r="E12" s="121">
        <v>9153659.52</v>
      </c>
      <c r="F12" s="121"/>
      <c r="G12" s="121"/>
      <c r="H12" s="121"/>
      <c r="I12" s="121"/>
      <c r="J12" s="121"/>
      <c r="K12" s="121"/>
      <c r="L12" s="121"/>
      <c r="M12" s="121"/>
      <c r="N12" s="121"/>
      <c r="O12" s="121"/>
    </row>
    <row r="13" ht="52.5" customHeight="1" spans="1:15">
      <c r="A13" s="157" t="s">
        <v>86</v>
      </c>
      <c r="B13" s="157" t="s">
        <v>87</v>
      </c>
      <c r="C13" s="121">
        <v>167000</v>
      </c>
      <c r="D13" s="121">
        <v>167000</v>
      </c>
      <c r="E13" s="121">
        <v>167000</v>
      </c>
      <c r="F13" s="121"/>
      <c r="G13" s="121"/>
      <c r="H13" s="121"/>
      <c r="I13" s="121"/>
      <c r="J13" s="121"/>
      <c r="K13" s="121"/>
      <c r="L13" s="121"/>
      <c r="M13" s="121"/>
      <c r="N13" s="121"/>
      <c r="O13" s="121"/>
    </row>
    <row r="14" ht="52.5" customHeight="1" spans="1:15">
      <c r="A14" s="157" t="s">
        <v>88</v>
      </c>
      <c r="B14" s="157" t="s">
        <v>89</v>
      </c>
      <c r="C14" s="121">
        <v>8986659.52</v>
      </c>
      <c r="D14" s="121">
        <v>8986659.52</v>
      </c>
      <c r="E14" s="121">
        <v>8986659.52</v>
      </c>
      <c r="F14" s="121"/>
      <c r="G14" s="121"/>
      <c r="H14" s="121"/>
      <c r="I14" s="121"/>
      <c r="J14" s="121"/>
      <c r="K14" s="121"/>
      <c r="L14" s="121"/>
      <c r="M14" s="121"/>
      <c r="N14" s="121"/>
      <c r="O14" s="121"/>
    </row>
    <row r="15" ht="52.5" customHeight="1" spans="1:15">
      <c r="A15" s="156" t="s">
        <v>90</v>
      </c>
      <c r="B15" s="156" t="s">
        <v>91</v>
      </c>
      <c r="C15" s="121">
        <v>77148</v>
      </c>
      <c r="D15" s="121">
        <v>77148</v>
      </c>
      <c r="E15" s="121">
        <v>77148</v>
      </c>
      <c r="F15" s="121"/>
      <c r="G15" s="121"/>
      <c r="H15" s="121"/>
      <c r="I15" s="121"/>
      <c r="J15" s="121"/>
      <c r="K15" s="121"/>
      <c r="L15" s="121"/>
      <c r="M15" s="121"/>
      <c r="N15" s="121"/>
      <c r="O15" s="121"/>
    </row>
    <row r="16" ht="52.5" customHeight="1" spans="1:15">
      <c r="A16" s="157" t="s">
        <v>92</v>
      </c>
      <c r="B16" s="157" t="s">
        <v>93</v>
      </c>
      <c r="C16" s="121">
        <v>77148</v>
      </c>
      <c r="D16" s="121">
        <v>77148</v>
      </c>
      <c r="E16" s="121">
        <v>77148</v>
      </c>
      <c r="F16" s="121"/>
      <c r="G16" s="121"/>
      <c r="H16" s="121"/>
      <c r="I16" s="121"/>
      <c r="J16" s="121"/>
      <c r="K16" s="121"/>
      <c r="L16" s="121"/>
      <c r="M16" s="121"/>
      <c r="N16" s="121"/>
      <c r="O16" s="121"/>
    </row>
    <row r="17" ht="52.5" customHeight="1" spans="1:15">
      <c r="A17" s="156" t="s">
        <v>94</v>
      </c>
      <c r="B17" s="156" t="s">
        <v>95</v>
      </c>
      <c r="C17" s="121">
        <v>380345.2</v>
      </c>
      <c r="D17" s="121">
        <v>380345.2</v>
      </c>
      <c r="E17" s="121">
        <v>380345.2</v>
      </c>
      <c r="F17" s="121"/>
      <c r="G17" s="121"/>
      <c r="H17" s="121"/>
      <c r="I17" s="121"/>
      <c r="J17" s="121"/>
      <c r="K17" s="121"/>
      <c r="L17" s="121"/>
      <c r="M17" s="121"/>
      <c r="N17" s="121"/>
      <c r="O17" s="121"/>
    </row>
    <row r="18" ht="52.5" customHeight="1" spans="1:15">
      <c r="A18" s="157" t="s">
        <v>96</v>
      </c>
      <c r="B18" s="157" t="s">
        <v>95</v>
      </c>
      <c r="C18" s="121">
        <v>380345.2</v>
      </c>
      <c r="D18" s="121">
        <v>380345.2</v>
      </c>
      <c r="E18" s="121">
        <v>380345.2</v>
      </c>
      <c r="F18" s="121"/>
      <c r="G18" s="121"/>
      <c r="H18" s="121"/>
      <c r="I18" s="121"/>
      <c r="J18" s="121"/>
      <c r="K18" s="121"/>
      <c r="L18" s="121"/>
      <c r="M18" s="121"/>
      <c r="N18" s="121"/>
      <c r="O18" s="121"/>
    </row>
    <row r="19" ht="52.5" customHeight="1" spans="1:15">
      <c r="A19" s="155" t="s">
        <v>97</v>
      </c>
      <c r="B19" s="155" t="s">
        <v>98</v>
      </c>
      <c r="C19" s="121">
        <v>6183562.51</v>
      </c>
      <c r="D19" s="121">
        <v>6183562.51</v>
      </c>
      <c r="E19" s="121">
        <v>6183562.51</v>
      </c>
      <c r="F19" s="121"/>
      <c r="G19" s="121"/>
      <c r="H19" s="121"/>
      <c r="I19" s="121"/>
      <c r="J19" s="121"/>
      <c r="K19" s="121"/>
      <c r="L19" s="121"/>
      <c r="M19" s="121"/>
      <c r="N19" s="121"/>
      <c r="O19" s="121"/>
    </row>
    <row r="20" ht="52.5" customHeight="1" spans="1:15">
      <c r="A20" s="156" t="s">
        <v>99</v>
      </c>
      <c r="B20" s="156" t="s">
        <v>100</v>
      </c>
      <c r="C20" s="121">
        <v>6183562.51</v>
      </c>
      <c r="D20" s="121">
        <v>6183562.51</v>
      </c>
      <c r="E20" s="121">
        <v>6183562.51</v>
      </c>
      <c r="F20" s="121"/>
      <c r="G20" s="121"/>
      <c r="H20" s="121"/>
      <c r="I20" s="121"/>
      <c r="J20" s="121"/>
      <c r="K20" s="121"/>
      <c r="L20" s="121"/>
      <c r="M20" s="121"/>
      <c r="N20" s="121"/>
      <c r="O20" s="121"/>
    </row>
    <row r="21" ht="52.5" customHeight="1" spans="1:15">
      <c r="A21" s="157" t="s">
        <v>101</v>
      </c>
      <c r="B21" s="157" t="s">
        <v>102</v>
      </c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</row>
    <row r="22" ht="52.5" customHeight="1" spans="1:15">
      <c r="A22" s="157" t="s">
        <v>103</v>
      </c>
      <c r="B22" s="157" t="s">
        <v>104</v>
      </c>
      <c r="C22" s="121">
        <v>4437163.14</v>
      </c>
      <c r="D22" s="121">
        <v>4437163.14</v>
      </c>
      <c r="E22" s="121">
        <v>4437163.14</v>
      </c>
      <c r="F22" s="121"/>
      <c r="G22" s="121"/>
      <c r="H22" s="121"/>
      <c r="I22" s="121"/>
      <c r="J22" s="121"/>
      <c r="K22" s="121"/>
      <c r="L22" s="121"/>
      <c r="M22" s="121"/>
      <c r="N22" s="121"/>
      <c r="O22" s="121"/>
    </row>
    <row r="23" ht="52.5" customHeight="1" spans="1:15">
      <c r="A23" s="157" t="s">
        <v>105</v>
      </c>
      <c r="B23" s="157" t="s">
        <v>106</v>
      </c>
      <c r="C23" s="121">
        <v>1360982.88</v>
      </c>
      <c r="D23" s="121">
        <v>1360982.88</v>
      </c>
      <c r="E23" s="121">
        <v>1360982.88</v>
      </c>
      <c r="F23" s="121"/>
      <c r="G23" s="121"/>
      <c r="H23" s="121"/>
      <c r="I23" s="121"/>
      <c r="J23" s="121"/>
      <c r="K23" s="121"/>
      <c r="L23" s="121"/>
      <c r="M23" s="121"/>
      <c r="N23" s="121"/>
      <c r="O23" s="121"/>
    </row>
    <row r="24" ht="52.5" customHeight="1" spans="1:15">
      <c r="A24" s="157" t="s">
        <v>107</v>
      </c>
      <c r="B24" s="157" t="s">
        <v>108</v>
      </c>
      <c r="C24" s="121">
        <v>385416.49</v>
      </c>
      <c r="D24" s="121">
        <v>385416.49</v>
      </c>
      <c r="E24" s="121">
        <v>385416.49</v>
      </c>
      <c r="F24" s="121"/>
      <c r="G24" s="121"/>
      <c r="H24" s="121"/>
      <c r="I24" s="121"/>
      <c r="J24" s="121"/>
      <c r="K24" s="121"/>
      <c r="L24" s="121"/>
      <c r="M24" s="121"/>
      <c r="N24" s="121"/>
      <c r="O24" s="121"/>
    </row>
    <row r="25" ht="52.5" customHeight="1" spans="1:15">
      <c r="A25" s="155" t="s">
        <v>109</v>
      </c>
      <c r="B25" s="155" t="s">
        <v>110</v>
      </c>
      <c r="C25" s="121">
        <v>10000000</v>
      </c>
      <c r="D25" s="121"/>
      <c r="E25" s="121"/>
      <c r="F25" s="121"/>
      <c r="G25" s="121"/>
      <c r="H25" s="121"/>
      <c r="I25" s="121">
        <v>10000000</v>
      </c>
      <c r="J25" s="121"/>
      <c r="K25" s="121"/>
      <c r="L25" s="121"/>
      <c r="M25" s="121"/>
      <c r="N25" s="121"/>
      <c r="O25" s="121"/>
    </row>
    <row r="26" ht="52.5" customHeight="1" spans="1:15">
      <c r="A26" s="156" t="s">
        <v>111</v>
      </c>
      <c r="B26" s="156" t="s">
        <v>112</v>
      </c>
      <c r="C26" s="121">
        <v>10000000</v>
      </c>
      <c r="D26" s="121"/>
      <c r="E26" s="121"/>
      <c r="F26" s="121"/>
      <c r="G26" s="121"/>
      <c r="H26" s="121"/>
      <c r="I26" s="121">
        <v>10000000</v>
      </c>
      <c r="J26" s="121"/>
      <c r="K26" s="121"/>
      <c r="L26" s="121"/>
      <c r="M26" s="121"/>
      <c r="N26" s="121"/>
      <c r="O26" s="121"/>
    </row>
    <row r="27" ht="52.5" customHeight="1" spans="1:15">
      <c r="A27" s="157" t="s">
        <v>113</v>
      </c>
      <c r="B27" s="157" t="s">
        <v>114</v>
      </c>
      <c r="C27" s="121">
        <v>10000000</v>
      </c>
      <c r="D27" s="121"/>
      <c r="E27" s="121"/>
      <c r="F27" s="121"/>
      <c r="G27" s="121"/>
      <c r="H27" s="121"/>
      <c r="I27" s="121">
        <v>10000000</v>
      </c>
      <c r="J27" s="121"/>
      <c r="K27" s="121"/>
      <c r="L27" s="121"/>
      <c r="M27" s="121"/>
      <c r="N27" s="121"/>
      <c r="O27" s="121"/>
    </row>
    <row r="28" ht="30" customHeight="1" spans="1:15">
      <c r="A28" s="154" t="s">
        <v>30</v>
      </c>
      <c r="B28" s="154"/>
      <c r="C28" s="121">
        <v>203043421.23</v>
      </c>
      <c r="D28" s="121">
        <v>82136621.23</v>
      </c>
      <c r="E28" s="121">
        <v>81636621.23</v>
      </c>
      <c r="F28" s="121">
        <v>500000</v>
      </c>
      <c r="G28" s="121"/>
      <c r="H28" s="121"/>
      <c r="I28" s="121">
        <v>86045800</v>
      </c>
      <c r="J28" s="121">
        <v>34861000</v>
      </c>
      <c r="K28" s="121">
        <v>700000</v>
      </c>
      <c r="L28" s="121">
        <v>14958800</v>
      </c>
      <c r="M28" s="121"/>
      <c r="N28" s="121"/>
      <c r="O28" s="121">
        <v>19202200</v>
      </c>
    </row>
  </sheetData>
  <mergeCells count="13">
    <mergeCell ref="N1:O1"/>
    <mergeCell ref="A2:O2"/>
    <mergeCell ref="A3:F3"/>
    <mergeCell ref="N3:O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ageMargins left="0.751388888888889" right="0.751388888888889" top="1" bottom="1" header="0.5" footer="0.5"/>
  <pageSetup paperSize="9" scale="3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Zeros="0" workbookViewId="0">
      <selection activeCell="A3" sqref="A3:B3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143"/>
      <c r="B1" s="143"/>
      <c r="C1" s="143"/>
      <c r="D1" s="78" t="s">
        <v>115</v>
      </c>
    </row>
    <row r="2" ht="30.75" customHeight="1" spans="1:4">
      <c r="A2" s="144" t="str">
        <f>"2025"&amp;"年部门财政拨款收支预算总表"</f>
        <v>2025年部门财政拨款收支预算总表</v>
      </c>
      <c r="B2" s="144"/>
      <c r="C2" s="144"/>
      <c r="D2" s="144"/>
    </row>
    <row r="3" ht="18.75" customHeight="1" spans="1:4">
      <c r="A3" s="73" t="str">
        <f>"单位名称："&amp;"德宏职业学院"</f>
        <v>单位名称：德宏职业学院</v>
      </c>
      <c r="B3" s="145"/>
      <c r="C3" s="145"/>
      <c r="D3" s="79" t="s">
        <v>1</v>
      </c>
    </row>
    <row r="4" ht="19.5" customHeight="1" spans="1:4">
      <c r="A4" s="12" t="s">
        <v>116</v>
      </c>
      <c r="B4" s="14"/>
      <c r="C4" s="12" t="s">
        <v>117</v>
      </c>
      <c r="D4" s="14"/>
    </row>
    <row r="5" ht="21.75" customHeight="1" spans="1:4">
      <c r="A5" s="66" t="s">
        <v>118</v>
      </c>
      <c r="B5" s="11" t="s">
        <v>5</v>
      </c>
      <c r="C5" s="66" t="s">
        <v>119</v>
      </c>
      <c r="D5" s="11" t="s">
        <v>5</v>
      </c>
    </row>
    <row r="6" ht="17.25" customHeight="1" spans="1:4">
      <c r="A6" s="67"/>
      <c r="B6" s="18"/>
      <c r="C6" s="67"/>
      <c r="D6" s="18"/>
    </row>
    <row r="7" ht="19.5" customHeight="1" spans="1:4">
      <c r="A7" s="75" t="s">
        <v>120</v>
      </c>
      <c r="B7" s="23">
        <v>82136621.23</v>
      </c>
      <c r="C7" s="75" t="s">
        <v>121</v>
      </c>
      <c r="D7" s="23">
        <v>82136621.23</v>
      </c>
    </row>
    <row r="8" ht="19.5" customHeight="1" spans="1:4">
      <c r="A8" s="75" t="s">
        <v>122</v>
      </c>
      <c r="B8" s="23">
        <v>82136621.23</v>
      </c>
      <c r="C8" s="146" t="s">
        <v>123</v>
      </c>
      <c r="D8" s="23"/>
    </row>
    <row r="9" ht="19.5" customHeight="1" spans="1:4">
      <c r="A9" s="147" t="s">
        <v>124</v>
      </c>
      <c r="B9" s="23"/>
      <c r="C9" s="146" t="s">
        <v>125</v>
      </c>
      <c r="D9" s="23"/>
    </row>
    <row r="10" ht="19.5" customHeight="1" spans="1:4">
      <c r="A10" s="147" t="s">
        <v>126</v>
      </c>
      <c r="B10" s="23"/>
      <c r="C10" s="146" t="s">
        <v>127</v>
      </c>
      <c r="D10" s="23"/>
    </row>
    <row r="11" ht="19.5" customHeight="1" spans="1:4">
      <c r="A11" s="147" t="s">
        <v>128</v>
      </c>
      <c r="B11" s="23"/>
      <c r="C11" s="146" t="s">
        <v>129</v>
      </c>
      <c r="D11" s="23"/>
    </row>
    <row r="12" ht="19.5" customHeight="1" spans="1:4">
      <c r="A12" s="147" t="s">
        <v>122</v>
      </c>
      <c r="B12" s="23"/>
      <c r="C12" s="146" t="s">
        <v>130</v>
      </c>
      <c r="D12" s="23">
        <v>66341906</v>
      </c>
    </row>
    <row r="13" ht="19.5" customHeight="1" spans="1:4">
      <c r="A13" s="147" t="s">
        <v>124</v>
      </c>
      <c r="B13" s="23"/>
      <c r="C13" s="146" t="s">
        <v>131</v>
      </c>
      <c r="D13" s="23"/>
    </row>
    <row r="14" ht="19.5" customHeight="1" spans="1:4">
      <c r="A14" s="147" t="s">
        <v>126</v>
      </c>
      <c r="B14" s="23"/>
      <c r="C14" s="146" t="s">
        <v>132</v>
      </c>
      <c r="D14" s="23"/>
    </row>
    <row r="15" ht="19.5" customHeight="1" spans="1:4">
      <c r="A15" s="148"/>
      <c r="B15" s="23"/>
      <c r="C15" s="146" t="s">
        <v>133</v>
      </c>
      <c r="D15" s="23">
        <v>9611152.72</v>
      </c>
    </row>
    <row r="16" ht="19.5" customHeight="1" spans="1:4">
      <c r="A16" s="148"/>
      <c r="B16" s="23"/>
      <c r="C16" s="146" t="s">
        <v>134</v>
      </c>
      <c r="D16" s="23">
        <v>6183562.51</v>
      </c>
    </row>
    <row r="17" ht="19.5" customHeight="1" spans="1:4">
      <c r="A17" s="148"/>
      <c r="B17" s="23"/>
      <c r="C17" s="146" t="s">
        <v>135</v>
      </c>
      <c r="D17" s="23"/>
    </row>
    <row r="18" ht="19.5" customHeight="1" spans="1:4">
      <c r="A18" s="148"/>
      <c r="B18" s="23"/>
      <c r="C18" s="146" t="s">
        <v>136</v>
      </c>
      <c r="D18" s="23"/>
    </row>
    <row r="19" ht="19.5" customHeight="1" spans="1:4">
      <c r="A19" s="148"/>
      <c r="B19" s="23"/>
      <c r="C19" s="146" t="s">
        <v>137</v>
      </c>
      <c r="D19" s="23"/>
    </row>
    <row r="20" ht="19.5" customHeight="1" spans="1:4">
      <c r="A20" s="75"/>
      <c r="B20" s="23"/>
      <c r="C20" s="146" t="s">
        <v>138</v>
      </c>
      <c r="D20" s="23"/>
    </row>
    <row r="21" ht="19.5" customHeight="1" spans="1:4">
      <c r="A21" s="75"/>
      <c r="B21" s="23"/>
      <c r="C21" s="75" t="s">
        <v>139</v>
      </c>
      <c r="D21" s="23"/>
    </row>
    <row r="22" ht="19.5" customHeight="1" spans="1:4">
      <c r="A22" s="75"/>
      <c r="B22" s="23"/>
      <c r="C22" s="75" t="s">
        <v>140</v>
      </c>
      <c r="D22" s="23"/>
    </row>
    <row r="23" ht="19.5" customHeight="1" spans="1:4">
      <c r="A23" s="75"/>
      <c r="B23" s="23"/>
      <c r="C23" s="75" t="s">
        <v>141</v>
      </c>
      <c r="D23" s="23"/>
    </row>
    <row r="24" ht="19.5" customHeight="1" spans="1:4">
      <c r="A24" s="75"/>
      <c r="B24" s="23"/>
      <c r="C24" s="75" t="s">
        <v>142</v>
      </c>
      <c r="D24" s="23"/>
    </row>
    <row r="25" ht="19.5" customHeight="1" spans="1:4">
      <c r="A25" s="75"/>
      <c r="B25" s="23"/>
      <c r="C25" s="75" t="s">
        <v>143</v>
      </c>
      <c r="D25" s="23"/>
    </row>
    <row r="26" ht="19.5" customHeight="1" spans="1:4">
      <c r="A26" s="146"/>
      <c r="B26" s="23"/>
      <c r="C26" s="75" t="s">
        <v>144</v>
      </c>
      <c r="D26" s="23"/>
    </row>
    <row r="27" ht="19.5" customHeight="1" spans="1:4">
      <c r="A27" s="75"/>
      <c r="B27" s="23"/>
      <c r="C27" s="75" t="s">
        <v>145</v>
      </c>
      <c r="D27" s="23"/>
    </row>
    <row r="28" customHeight="1" spans="1:4">
      <c r="A28" s="75"/>
      <c r="B28" s="23"/>
      <c r="C28" s="147" t="s">
        <v>146</v>
      </c>
      <c r="D28" s="23"/>
    </row>
    <row r="29" ht="19.5" customHeight="1" spans="1:4">
      <c r="A29" s="75"/>
      <c r="B29" s="23"/>
      <c r="C29" s="75" t="s">
        <v>147</v>
      </c>
      <c r="D29" s="23"/>
    </row>
    <row r="30" ht="19.5" customHeight="1" spans="1:4">
      <c r="A30" s="146"/>
      <c r="B30" s="23"/>
      <c r="C30" s="75" t="s">
        <v>148</v>
      </c>
      <c r="D30" s="23"/>
    </row>
    <row r="31" ht="18" customHeight="1" spans="1:4">
      <c r="A31" s="146"/>
      <c r="B31" s="23"/>
      <c r="C31" s="75" t="s">
        <v>149</v>
      </c>
      <c r="D31" s="23"/>
    </row>
    <row r="32" ht="18" customHeight="1" spans="1:4">
      <c r="A32" s="146"/>
      <c r="B32" s="23"/>
      <c r="C32" s="147" t="s">
        <v>150</v>
      </c>
      <c r="D32" s="23"/>
    </row>
    <row r="33" ht="18" customHeight="1" spans="1:4">
      <c r="A33" s="146"/>
      <c r="B33" s="23"/>
      <c r="C33" s="147" t="s">
        <v>151</v>
      </c>
      <c r="D33" s="23"/>
    </row>
    <row r="34" ht="19.5" customHeight="1" spans="1:4">
      <c r="A34" s="146"/>
      <c r="B34" s="149"/>
      <c r="C34" s="75" t="s">
        <v>152</v>
      </c>
      <c r="D34" s="149"/>
    </row>
    <row r="35" ht="19.5" customHeight="1" spans="1:4">
      <c r="A35" s="146"/>
      <c r="B35" s="23"/>
      <c r="C35" s="75" t="s">
        <v>153</v>
      </c>
      <c r="D35" s="23"/>
    </row>
    <row r="36" ht="19.5" customHeight="1" spans="1:4">
      <c r="A36" s="150" t="s">
        <v>24</v>
      </c>
      <c r="B36" s="23">
        <v>82136621.23</v>
      </c>
      <c r="C36" s="150" t="s">
        <v>25</v>
      </c>
      <c r="D36" s="23">
        <v>82136621.23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66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4"/>
  <sheetViews>
    <sheetView showZeros="0" topLeftCell="A2" workbookViewId="0">
      <selection activeCell="A3" sqref="A3:C3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09"/>
      <c r="B1" s="109"/>
      <c r="C1" s="109"/>
      <c r="D1" s="109"/>
      <c r="E1" s="109"/>
      <c r="F1" s="109"/>
      <c r="G1" s="114" t="s">
        <v>154</v>
      </c>
    </row>
    <row r="2" ht="33" customHeight="1" spans="1:7">
      <c r="A2" s="136" t="str">
        <f>"2025"&amp;"年一般公共预算支出预算表（按功能科目分类）"</f>
        <v>2025年一般公共预算支出预算表（按功能科目分类）</v>
      </c>
      <c r="B2" s="136"/>
      <c r="C2" s="136"/>
      <c r="D2" s="136"/>
      <c r="E2" s="136"/>
      <c r="F2" s="136"/>
      <c r="G2" s="136"/>
    </row>
    <row r="3" ht="18.75" customHeight="1" spans="1:7">
      <c r="A3" s="116" t="str">
        <f>"单位名称："&amp;"德宏职业学院"</f>
        <v>单位名称：德宏职业学院</v>
      </c>
      <c r="B3" s="116"/>
      <c r="C3" s="137"/>
      <c r="D3" s="109"/>
      <c r="E3" s="109"/>
      <c r="F3" s="109"/>
      <c r="G3" s="114" t="s">
        <v>1</v>
      </c>
    </row>
    <row r="4" ht="18.75" customHeight="1" spans="1:7">
      <c r="A4" s="138" t="s">
        <v>155</v>
      </c>
      <c r="B4" s="138"/>
      <c r="C4" s="138" t="s">
        <v>30</v>
      </c>
      <c r="D4" s="138" t="s">
        <v>52</v>
      </c>
      <c r="E4" s="138"/>
      <c r="F4" s="138"/>
      <c r="G4" s="138" t="s">
        <v>53</v>
      </c>
    </row>
    <row r="5" ht="18.75" customHeight="1" spans="1:7">
      <c r="A5" s="138" t="s">
        <v>48</v>
      </c>
      <c r="B5" s="138" t="s">
        <v>49</v>
      </c>
      <c r="C5" s="138"/>
      <c r="D5" s="138" t="s">
        <v>33</v>
      </c>
      <c r="E5" s="138" t="s">
        <v>156</v>
      </c>
      <c r="F5" s="138" t="s">
        <v>157</v>
      </c>
      <c r="G5" s="138"/>
    </row>
    <row r="6" ht="18.75" customHeight="1" spans="1:7">
      <c r="A6" s="138" t="s">
        <v>59</v>
      </c>
      <c r="B6" s="138" t="s">
        <v>60</v>
      </c>
      <c r="C6" s="138" t="s">
        <v>61</v>
      </c>
      <c r="D6" s="138" t="s">
        <v>62</v>
      </c>
      <c r="E6" s="138" t="s">
        <v>63</v>
      </c>
      <c r="F6" s="138" t="s">
        <v>64</v>
      </c>
      <c r="G6" s="138" t="s">
        <v>65</v>
      </c>
    </row>
    <row r="7" ht="18.75" customHeight="1" spans="1:7">
      <c r="A7" s="139" t="s">
        <v>74</v>
      </c>
      <c r="B7" s="139" t="s">
        <v>75</v>
      </c>
      <c r="C7" s="140">
        <v>66341906</v>
      </c>
      <c r="D7" s="140">
        <v>65841906</v>
      </c>
      <c r="E7" s="140">
        <v>60442906</v>
      </c>
      <c r="F7" s="140">
        <v>5399000</v>
      </c>
      <c r="G7" s="140">
        <v>500000</v>
      </c>
    </row>
    <row r="8" ht="18.75" customHeight="1" outlineLevel="1" spans="1:7">
      <c r="A8" s="141" t="s">
        <v>76</v>
      </c>
      <c r="B8" s="141" t="s">
        <v>77</v>
      </c>
      <c r="C8" s="140">
        <v>66341906</v>
      </c>
      <c r="D8" s="140">
        <v>65841906</v>
      </c>
      <c r="E8" s="140">
        <v>60442906</v>
      </c>
      <c r="F8" s="140">
        <v>5399000</v>
      </c>
      <c r="G8" s="140">
        <v>500000</v>
      </c>
    </row>
    <row r="9" ht="18.75" customHeight="1" outlineLevel="2" spans="1:7">
      <c r="A9" s="142" t="s">
        <v>78</v>
      </c>
      <c r="B9" s="142" t="s">
        <v>79</v>
      </c>
      <c r="C9" s="140">
        <v>20051772</v>
      </c>
      <c r="D9" s="140">
        <v>20051772</v>
      </c>
      <c r="E9" s="140">
        <v>20051772</v>
      </c>
      <c r="F9" s="140"/>
      <c r="G9" s="140"/>
    </row>
    <row r="10" ht="18.75" customHeight="1" outlineLevel="2" spans="1:7">
      <c r="A10" s="142" t="s">
        <v>80</v>
      </c>
      <c r="B10" s="142" t="s">
        <v>81</v>
      </c>
      <c r="C10" s="140">
        <v>46290134</v>
      </c>
      <c r="D10" s="140">
        <v>45790134</v>
      </c>
      <c r="E10" s="140">
        <v>40391134</v>
      </c>
      <c r="F10" s="140">
        <v>5399000</v>
      </c>
      <c r="G10" s="140">
        <v>500000</v>
      </c>
    </row>
    <row r="11" ht="18.75" customHeight="1" spans="1:7">
      <c r="A11" s="139" t="s">
        <v>82</v>
      </c>
      <c r="B11" s="139" t="s">
        <v>83</v>
      </c>
      <c r="C11" s="140">
        <v>9611152.72</v>
      </c>
      <c r="D11" s="140">
        <v>9611152.72</v>
      </c>
      <c r="E11" s="140">
        <v>9444152.72</v>
      </c>
      <c r="F11" s="140">
        <v>167000</v>
      </c>
      <c r="G11" s="140"/>
    </row>
    <row r="12" ht="18.75" customHeight="1" outlineLevel="1" spans="1:7">
      <c r="A12" s="141" t="s">
        <v>84</v>
      </c>
      <c r="B12" s="141" t="s">
        <v>85</v>
      </c>
      <c r="C12" s="140">
        <v>9153659.52</v>
      </c>
      <c r="D12" s="140">
        <v>9153659.52</v>
      </c>
      <c r="E12" s="140">
        <v>8986659.52</v>
      </c>
      <c r="F12" s="140">
        <v>167000</v>
      </c>
      <c r="G12" s="140"/>
    </row>
    <row r="13" ht="18.75" customHeight="1" outlineLevel="2" spans="1:7">
      <c r="A13" s="142" t="s">
        <v>86</v>
      </c>
      <c r="B13" s="142" t="s">
        <v>87</v>
      </c>
      <c r="C13" s="140">
        <v>167000</v>
      </c>
      <c r="D13" s="140">
        <v>167000</v>
      </c>
      <c r="E13" s="140"/>
      <c r="F13" s="140">
        <v>167000</v>
      </c>
      <c r="G13" s="140"/>
    </row>
    <row r="14" ht="18.75" customHeight="1" outlineLevel="2" spans="1:7">
      <c r="A14" s="142" t="s">
        <v>88</v>
      </c>
      <c r="B14" s="142" t="s">
        <v>89</v>
      </c>
      <c r="C14" s="140">
        <v>8986659.52</v>
      </c>
      <c r="D14" s="140">
        <v>8986659.52</v>
      </c>
      <c r="E14" s="140">
        <v>8986659.52</v>
      </c>
      <c r="F14" s="140"/>
      <c r="G14" s="140"/>
    </row>
    <row r="15" ht="18.75" customHeight="1" outlineLevel="1" spans="1:7">
      <c r="A15" s="141" t="s">
        <v>90</v>
      </c>
      <c r="B15" s="141" t="s">
        <v>91</v>
      </c>
      <c r="C15" s="140">
        <v>77148</v>
      </c>
      <c r="D15" s="140">
        <v>77148</v>
      </c>
      <c r="E15" s="140">
        <v>77148</v>
      </c>
      <c r="F15" s="140"/>
      <c r="G15" s="140"/>
    </row>
    <row r="16" ht="18.75" customHeight="1" outlineLevel="2" spans="1:7">
      <c r="A16" s="142" t="s">
        <v>92</v>
      </c>
      <c r="B16" s="142" t="s">
        <v>93</v>
      </c>
      <c r="C16" s="140">
        <v>77148</v>
      </c>
      <c r="D16" s="140">
        <v>77148</v>
      </c>
      <c r="E16" s="140">
        <v>77148</v>
      </c>
      <c r="F16" s="140"/>
      <c r="G16" s="140"/>
    </row>
    <row r="17" ht="18.75" customHeight="1" outlineLevel="1" spans="1:7">
      <c r="A17" s="141" t="s">
        <v>94</v>
      </c>
      <c r="B17" s="141" t="s">
        <v>95</v>
      </c>
      <c r="C17" s="140">
        <v>380345.2</v>
      </c>
      <c r="D17" s="140">
        <v>380345.2</v>
      </c>
      <c r="E17" s="140">
        <v>380345.2</v>
      </c>
      <c r="F17" s="140"/>
      <c r="G17" s="140"/>
    </row>
    <row r="18" ht="18.75" customHeight="1" outlineLevel="2" spans="1:7">
      <c r="A18" s="142" t="s">
        <v>96</v>
      </c>
      <c r="B18" s="142" t="s">
        <v>95</v>
      </c>
      <c r="C18" s="140">
        <v>380345.2</v>
      </c>
      <c r="D18" s="140">
        <v>380345.2</v>
      </c>
      <c r="E18" s="140">
        <v>380345.2</v>
      </c>
      <c r="F18" s="140"/>
      <c r="G18" s="140"/>
    </row>
    <row r="19" ht="18.75" customHeight="1" spans="1:7">
      <c r="A19" s="139" t="s">
        <v>97</v>
      </c>
      <c r="B19" s="139" t="s">
        <v>98</v>
      </c>
      <c r="C19" s="140">
        <v>6183562.51</v>
      </c>
      <c r="D19" s="140">
        <v>6183562.51</v>
      </c>
      <c r="E19" s="140">
        <v>6183562.51</v>
      </c>
      <c r="F19" s="140"/>
      <c r="G19" s="140"/>
    </row>
    <row r="20" ht="18.75" customHeight="1" outlineLevel="1" spans="1:7">
      <c r="A20" s="141" t="s">
        <v>99</v>
      </c>
      <c r="B20" s="141" t="s">
        <v>100</v>
      </c>
      <c r="C20" s="140">
        <v>6183562.51</v>
      </c>
      <c r="D20" s="140">
        <v>6183562.51</v>
      </c>
      <c r="E20" s="140">
        <v>6183562.51</v>
      </c>
      <c r="F20" s="140"/>
      <c r="G20" s="140"/>
    </row>
    <row r="21" ht="18.75" customHeight="1" outlineLevel="2" spans="1:7">
      <c r="A21" s="142" t="s">
        <v>103</v>
      </c>
      <c r="B21" s="142" t="s">
        <v>104</v>
      </c>
      <c r="C21" s="140">
        <v>4437163.14</v>
      </c>
      <c r="D21" s="140">
        <v>4437163.14</v>
      </c>
      <c r="E21" s="140">
        <v>4437163.14</v>
      </c>
      <c r="F21" s="140"/>
      <c r="G21" s="140"/>
    </row>
    <row r="22" ht="18.75" customHeight="1" outlineLevel="2" spans="1:7">
      <c r="A22" s="142" t="s">
        <v>105</v>
      </c>
      <c r="B22" s="142" t="s">
        <v>106</v>
      </c>
      <c r="C22" s="140">
        <v>1360982.88</v>
      </c>
      <c r="D22" s="140">
        <v>1360982.88</v>
      </c>
      <c r="E22" s="140">
        <v>1360982.88</v>
      </c>
      <c r="F22" s="140"/>
      <c r="G22" s="140"/>
    </row>
    <row r="23" ht="18.75" customHeight="1" outlineLevel="2" spans="1:7">
      <c r="A23" s="142" t="s">
        <v>107</v>
      </c>
      <c r="B23" s="142" t="s">
        <v>108</v>
      </c>
      <c r="C23" s="140">
        <v>385416.49</v>
      </c>
      <c r="D23" s="140">
        <v>385416.49</v>
      </c>
      <c r="E23" s="140">
        <v>385416.49</v>
      </c>
      <c r="F23" s="140"/>
      <c r="G23" s="140"/>
    </row>
    <row r="24" ht="18.75" customHeight="1" spans="1:7">
      <c r="A24" s="138" t="s">
        <v>30</v>
      </c>
      <c r="B24" s="138"/>
      <c r="C24" s="140">
        <v>82136621.23</v>
      </c>
      <c r="D24" s="140">
        <v>81636621.23</v>
      </c>
      <c r="E24" s="140">
        <v>76070621.23</v>
      </c>
      <c r="F24" s="140">
        <v>5566000</v>
      </c>
      <c r="G24" s="140">
        <v>500000</v>
      </c>
    </row>
  </sheetData>
  <mergeCells count="7">
    <mergeCell ref="A2:G2"/>
    <mergeCell ref="A3:C3"/>
    <mergeCell ref="A4:B4"/>
    <mergeCell ref="D4:F4"/>
    <mergeCell ref="A24:B24"/>
    <mergeCell ref="C4:C5"/>
    <mergeCell ref="G4:G5"/>
  </mergeCells>
  <pageMargins left="0.751388888888889" right="0.751388888888889" top="1" bottom="1" header="0.5" footer="0.5"/>
  <pageSetup paperSize="9" scale="88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8"/>
  <sheetViews>
    <sheetView showZeros="0" workbookViewId="0">
      <selection activeCell="B17" sqref="B17"/>
    </sheetView>
  </sheetViews>
  <sheetFormatPr defaultColWidth="9.14285714285714" defaultRowHeight="14.25" customHeight="1" outlineLevelRow="7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27"/>
      <c r="B1" s="127"/>
      <c r="C1" s="128"/>
      <c r="D1" s="1"/>
      <c r="E1" s="1"/>
      <c r="F1" s="129" t="s">
        <v>158</v>
      </c>
    </row>
    <row r="2" ht="33.75" customHeight="1" spans="1:6">
      <c r="A2" s="130" t="str">
        <f>"2025"&amp;"年一般公共预算“三公”经费支出预算表"</f>
        <v>2025年一般公共预算“三公”经费支出预算表</v>
      </c>
      <c r="B2" s="130"/>
      <c r="C2" s="130"/>
      <c r="D2" s="130"/>
      <c r="E2" s="130"/>
      <c r="F2" s="130"/>
    </row>
    <row r="3" ht="21.75" customHeight="1" spans="1:6">
      <c r="A3" s="131" t="str">
        <f>"单位名称："&amp;"德宏职业学院"</f>
        <v>单位名称：德宏职业学院</v>
      </c>
      <c r="B3" s="127"/>
      <c r="C3" s="128"/>
      <c r="D3" s="3"/>
      <c r="E3" s="1"/>
      <c r="F3" s="129" t="s">
        <v>27</v>
      </c>
    </row>
    <row r="4" ht="19.5" customHeight="1" spans="1:6">
      <c r="A4" s="11" t="s">
        <v>159</v>
      </c>
      <c r="B4" s="66" t="s">
        <v>160</v>
      </c>
      <c r="C4" s="12" t="s">
        <v>161</v>
      </c>
      <c r="D4" s="13"/>
      <c r="E4" s="14"/>
      <c r="F4" s="66" t="s">
        <v>162</v>
      </c>
    </row>
    <row r="5" ht="19.5" customHeight="1" spans="1:6">
      <c r="A5" s="18"/>
      <c r="B5" s="67"/>
      <c r="C5" s="34" t="s">
        <v>33</v>
      </c>
      <c r="D5" s="34" t="s">
        <v>163</v>
      </c>
      <c r="E5" s="34" t="s">
        <v>164</v>
      </c>
      <c r="F5" s="67"/>
    </row>
    <row r="6" ht="18.75" customHeight="1" spans="1:6">
      <c r="A6" s="132">
        <v>1</v>
      </c>
      <c r="B6" s="132">
        <v>2</v>
      </c>
      <c r="C6" s="133">
        <v>3</v>
      </c>
      <c r="D6" s="132">
        <v>4</v>
      </c>
      <c r="E6" s="132">
        <v>5</v>
      </c>
      <c r="F6" s="132">
        <v>6</v>
      </c>
    </row>
    <row r="7" ht="24.75" customHeight="1" spans="1:6">
      <c r="A7" s="134"/>
      <c r="B7" s="134"/>
      <c r="C7" s="135"/>
      <c r="D7" s="134"/>
      <c r="E7" s="134"/>
      <c r="F7" s="134"/>
    </row>
    <row r="8" customHeight="1" spans="1:1">
      <c r="A8" t="s">
        <v>165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1388888888889" right="0.751388888888889" top="1" bottom="1" header="0.5" footer="0.5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53"/>
  <sheetViews>
    <sheetView showZeros="0" workbookViewId="0">
      <selection activeCell="A3" sqref="A3:G3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13.7142857142857" customWidth="1"/>
    <col min="18" max="18" width="4.28571428571429" customWidth="1"/>
    <col min="19" max="23" width="4.71428571428571" customWidth="1"/>
  </cols>
  <sheetData>
    <row r="1" ht="18.75" customHeight="1" spans="1:23">
      <c r="A1" s="122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6" t="s">
        <v>166</v>
      </c>
      <c r="U1" s="126"/>
      <c r="V1" s="126"/>
      <c r="W1" s="126"/>
    </row>
    <row r="2" ht="45.75" customHeight="1" spans="1:23">
      <c r="A2" s="123" t="s">
        <v>167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</row>
    <row r="3" ht="18.75" customHeight="1" spans="1:23">
      <c r="A3" s="52" t="str">
        <f>"单位名称："&amp;"德宏职业学院"</f>
        <v>单位名称：德宏职业学院</v>
      </c>
      <c r="B3" s="52"/>
      <c r="C3" s="52"/>
      <c r="D3" s="52"/>
      <c r="E3" s="52"/>
      <c r="F3" s="52"/>
      <c r="G3" s="5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6" t="s">
        <v>27</v>
      </c>
      <c r="U3" s="126"/>
      <c r="V3" s="126"/>
      <c r="W3" s="126"/>
    </row>
    <row r="4" ht="18.75" customHeight="1" spans="1:23">
      <c r="A4" s="124" t="s">
        <v>168</v>
      </c>
      <c r="B4" s="124" t="s">
        <v>169</v>
      </c>
      <c r="C4" s="124" t="s">
        <v>170</v>
      </c>
      <c r="D4" s="124" t="s">
        <v>171</v>
      </c>
      <c r="E4" s="124" t="s">
        <v>172</v>
      </c>
      <c r="F4" s="124" t="s">
        <v>173</v>
      </c>
      <c r="G4" s="124" t="s">
        <v>174</v>
      </c>
      <c r="H4" s="124" t="s">
        <v>175</v>
      </c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</row>
    <row r="5" ht="28.3" customHeight="1" spans="1:23">
      <c r="A5" s="124"/>
      <c r="B5" s="124"/>
      <c r="C5" s="124"/>
      <c r="D5" s="124"/>
      <c r="E5" s="124"/>
      <c r="F5" s="124"/>
      <c r="G5" s="124"/>
      <c r="H5" s="124" t="s">
        <v>176</v>
      </c>
      <c r="I5" s="124" t="s">
        <v>34</v>
      </c>
      <c r="J5" s="124" t="s">
        <v>177</v>
      </c>
      <c r="K5" s="124" t="s">
        <v>178</v>
      </c>
      <c r="L5" s="124" t="s">
        <v>179</v>
      </c>
      <c r="M5" s="124" t="s">
        <v>180</v>
      </c>
      <c r="N5" s="124" t="s">
        <v>181</v>
      </c>
      <c r="O5" s="124" t="s">
        <v>35</v>
      </c>
      <c r="P5" s="124" t="s">
        <v>36</v>
      </c>
      <c r="Q5" s="124" t="s">
        <v>37</v>
      </c>
      <c r="R5" s="124" t="s">
        <v>51</v>
      </c>
      <c r="S5" s="124"/>
      <c r="T5" s="124"/>
      <c r="U5" s="124"/>
      <c r="V5" s="124"/>
      <c r="W5" s="124"/>
    </row>
    <row r="6" ht="24" customHeight="1" spans="1:23">
      <c r="A6" s="124"/>
      <c r="B6" s="124"/>
      <c r="C6" s="124"/>
      <c r="D6" s="124"/>
      <c r="E6" s="124"/>
      <c r="F6" s="124"/>
      <c r="G6" s="124"/>
      <c r="H6" s="124"/>
      <c r="I6" s="124" t="s">
        <v>182</v>
      </c>
      <c r="J6" s="124" t="s">
        <v>177</v>
      </c>
      <c r="K6" s="124" t="s">
        <v>178</v>
      </c>
      <c r="L6" s="124" t="s">
        <v>179</v>
      </c>
      <c r="M6" s="124" t="s">
        <v>180</v>
      </c>
      <c r="N6" s="124" t="s">
        <v>34</v>
      </c>
      <c r="O6" s="124" t="s">
        <v>35</v>
      </c>
      <c r="P6" s="124" t="s">
        <v>36</v>
      </c>
      <c r="Q6" s="124"/>
      <c r="R6" s="124" t="s">
        <v>33</v>
      </c>
      <c r="S6" s="124" t="s">
        <v>40</v>
      </c>
      <c r="T6" s="124" t="s">
        <v>41</v>
      </c>
      <c r="U6" s="124" t="s">
        <v>42</v>
      </c>
      <c r="V6" s="124" t="s">
        <v>43</v>
      </c>
      <c r="W6" s="124" t="s">
        <v>44</v>
      </c>
    </row>
    <row r="7" ht="32.05" customHeight="1" spans="1:23">
      <c r="A7" s="124"/>
      <c r="B7" s="124"/>
      <c r="C7" s="124"/>
      <c r="D7" s="124"/>
      <c r="E7" s="124"/>
      <c r="F7" s="124"/>
      <c r="G7" s="124"/>
      <c r="H7" s="124"/>
      <c r="I7" s="124" t="s">
        <v>33</v>
      </c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</row>
    <row r="8" ht="18.75" customHeight="1" spans="1:23">
      <c r="A8" s="124" t="s">
        <v>59</v>
      </c>
      <c r="B8" s="124" t="s">
        <v>60</v>
      </c>
      <c r="C8" s="124" t="s">
        <v>61</v>
      </c>
      <c r="D8" s="124" t="s">
        <v>62</v>
      </c>
      <c r="E8" s="124" t="s">
        <v>63</v>
      </c>
      <c r="F8" s="124" t="s">
        <v>64</v>
      </c>
      <c r="G8" s="124" t="s">
        <v>65</v>
      </c>
      <c r="H8" s="124" t="s">
        <v>66</v>
      </c>
      <c r="I8" s="124" t="s">
        <v>67</v>
      </c>
      <c r="J8" s="124" t="s">
        <v>68</v>
      </c>
      <c r="K8" s="124" t="s">
        <v>69</v>
      </c>
      <c r="L8" s="124" t="s">
        <v>70</v>
      </c>
      <c r="M8" s="124" t="s">
        <v>71</v>
      </c>
      <c r="N8" s="124" t="s">
        <v>72</v>
      </c>
      <c r="O8" s="124" t="s">
        <v>73</v>
      </c>
      <c r="P8" s="124" t="s">
        <v>183</v>
      </c>
      <c r="Q8" s="124" t="s">
        <v>184</v>
      </c>
      <c r="R8" s="124" t="s">
        <v>185</v>
      </c>
      <c r="S8" s="124" t="s">
        <v>186</v>
      </c>
      <c r="T8" s="124" t="s">
        <v>187</v>
      </c>
      <c r="U8" s="124" t="s">
        <v>188</v>
      </c>
      <c r="V8" s="124" t="s">
        <v>189</v>
      </c>
      <c r="W8" s="124" t="s">
        <v>190</v>
      </c>
    </row>
    <row r="9" ht="53.25" customHeight="1" spans="1:23">
      <c r="A9" s="119" t="s">
        <v>46</v>
      </c>
      <c r="B9" s="119"/>
      <c r="C9" s="119"/>
      <c r="D9" s="119"/>
      <c r="E9" s="119"/>
      <c r="F9" s="119"/>
      <c r="G9" s="119"/>
      <c r="H9" s="121">
        <v>117183421.23</v>
      </c>
      <c r="I9" s="121">
        <v>81636621.23</v>
      </c>
      <c r="J9" s="121"/>
      <c r="K9" s="121"/>
      <c r="L9" s="121">
        <v>81636621.23</v>
      </c>
      <c r="M9" s="121"/>
      <c r="N9" s="121"/>
      <c r="O9" s="121"/>
      <c r="P9" s="121"/>
      <c r="Q9" s="121">
        <v>35546800</v>
      </c>
      <c r="R9" s="121"/>
      <c r="S9" s="121"/>
      <c r="T9" s="121"/>
      <c r="U9" s="121"/>
      <c r="V9" s="121"/>
      <c r="W9" s="121"/>
    </row>
    <row r="10" ht="53.25" customHeight="1" outlineLevel="1" spans="1:23">
      <c r="A10" s="119" t="s">
        <v>46</v>
      </c>
      <c r="B10" s="119" t="s">
        <v>191</v>
      </c>
      <c r="C10" s="119" t="s">
        <v>192</v>
      </c>
      <c r="D10" s="119" t="s">
        <v>78</v>
      </c>
      <c r="E10" s="119" t="s">
        <v>79</v>
      </c>
      <c r="F10" s="119" t="s">
        <v>193</v>
      </c>
      <c r="G10" s="119" t="s">
        <v>194</v>
      </c>
      <c r="H10" s="121">
        <v>9367704</v>
      </c>
      <c r="I10" s="121">
        <v>9367704</v>
      </c>
      <c r="J10" s="121"/>
      <c r="K10" s="121"/>
      <c r="L10" s="121">
        <v>9367704</v>
      </c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</row>
    <row r="11" ht="53.25" customHeight="1" outlineLevel="1" spans="1:23">
      <c r="A11" s="119" t="s">
        <v>46</v>
      </c>
      <c r="B11" s="119" t="s">
        <v>191</v>
      </c>
      <c r="C11" s="119" t="s">
        <v>192</v>
      </c>
      <c r="D11" s="119" t="s">
        <v>80</v>
      </c>
      <c r="E11" s="119" t="s">
        <v>81</v>
      </c>
      <c r="F11" s="119" t="s">
        <v>193</v>
      </c>
      <c r="G11" s="119" t="s">
        <v>194</v>
      </c>
      <c r="H11" s="121">
        <v>16886424</v>
      </c>
      <c r="I11" s="121">
        <v>16886424</v>
      </c>
      <c r="J11" s="121"/>
      <c r="K11" s="121"/>
      <c r="L11" s="121">
        <v>16886424</v>
      </c>
      <c r="M11" s="119"/>
      <c r="N11" s="121"/>
      <c r="O11" s="121"/>
      <c r="P11" s="121"/>
      <c r="Q11" s="121"/>
      <c r="R11" s="121"/>
      <c r="S11" s="121"/>
      <c r="T11" s="121"/>
      <c r="U11" s="121"/>
      <c r="V11" s="121"/>
      <c r="W11" s="121"/>
    </row>
    <row r="12" ht="53.25" customHeight="1" outlineLevel="1" spans="1:23">
      <c r="A12" s="119" t="s">
        <v>46</v>
      </c>
      <c r="B12" s="119" t="s">
        <v>191</v>
      </c>
      <c r="C12" s="119" t="s">
        <v>192</v>
      </c>
      <c r="D12" s="119" t="s">
        <v>78</v>
      </c>
      <c r="E12" s="119" t="s">
        <v>79</v>
      </c>
      <c r="F12" s="119" t="s">
        <v>195</v>
      </c>
      <c r="G12" s="119" t="s">
        <v>196</v>
      </c>
      <c r="H12" s="121">
        <v>816504</v>
      </c>
      <c r="I12" s="121">
        <v>816504</v>
      </c>
      <c r="J12" s="121"/>
      <c r="K12" s="121"/>
      <c r="L12" s="121">
        <v>816504</v>
      </c>
      <c r="M12" s="119"/>
      <c r="N12" s="121"/>
      <c r="O12" s="121"/>
      <c r="P12" s="121"/>
      <c r="Q12" s="121"/>
      <c r="R12" s="121"/>
      <c r="S12" s="121"/>
      <c r="T12" s="121"/>
      <c r="U12" s="121"/>
      <c r="V12" s="121"/>
      <c r="W12" s="121"/>
    </row>
    <row r="13" ht="53.25" customHeight="1" outlineLevel="1" spans="1:23">
      <c r="A13" s="119" t="s">
        <v>46</v>
      </c>
      <c r="B13" s="119" t="s">
        <v>191</v>
      </c>
      <c r="C13" s="119" t="s">
        <v>192</v>
      </c>
      <c r="D13" s="119" t="s">
        <v>80</v>
      </c>
      <c r="E13" s="119" t="s">
        <v>81</v>
      </c>
      <c r="F13" s="119" t="s">
        <v>195</v>
      </c>
      <c r="G13" s="119" t="s">
        <v>196</v>
      </c>
      <c r="H13" s="121">
        <v>1741248</v>
      </c>
      <c r="I13" s="121">
        <v>1741248</v>
      </c>
      <c r="J13" s="121"/>
      <c r="K13" s="121"/>
      <c r="L13" s="121">
        <v>1741248</v>
      </c>
      <c r="M13" s="119"/>
      <c r="N13" s="121"/>
      <c r="O13" s="121"/>
      <c r="P13" s="121"/>
      <c r="Q13" s="121"/>
      <c r="R13" s="121"/>
      <c r="S13" s="121"/>
      <c r="T13" s="121"/>
      <c r="U13" s="121"/>
      <c r="V13" s="121"/>
      <c r="W13" s="121"/>
    </row>
    <row r="14" ht="53.25" customHeight="1" outlineLevel="1" spans="1:23">
      <c r="A14" s="119" t="s">
        <v>46</v>
      </c>
      <c r="B14" s="119" t="s">
        <v>191</v>
      </c>
      <c r="C14" s="119" t="s">
        <v>192</v>
      </c>
      <c r="D14" s="119" t="s">
        <v>78</v>
      </c>
      <c r="E14" s="119" t="s">
        <v>79</v>
      </c>
      <c r="F14" s="119" t="s">
        <v>197</v>
      </c>
      <c r="G14" s="119" t="s">
        <v>198</v>
      </c>
      <c r="H14" s="121">
        <v>674892</v>
      </c>
      <c r="I14" s="121">
        <v>674892</v>
      </c>
      <c r="J14" s="121"/>
      <c r="K14" s="121"/>
      <c r="L14" s="121">
        <v>674892</v>
      </c>
      <c r="M14" s="119"/>
      <c r="N14" s="121"/>
      <c r="O14" s="121"/>
      <c r="P14" s="121"/>
      <c r="Q14" s="121"/>
      <c r="R14" s="121"/>
      <c r="S14" s="121"/>
      <c r="T14" s="121"/>
      <c r="U14" s="121"/>
      <c r="V14" s="121"/>
      <c r="W14" s="121"/>
    </row>
    <row r="15" ht="53.25" customHeight="1" outlineLevel="1" spans="1:23">
      <c r="A15" s="119" t="s">
        <v>46</v>
      </c>
      <c r="B15" s="119" t="s">
        <v>191</v>
      </c>
      <c r="C15" s="119" t="s">
        <v>192</v>
      </c>
      <c r="D15" s="119" t="s">
        <v>80</v>
      </c>
      <c r="E15" s="119" t="s">
        <v>81</v>
      </c>
      <c r="F15" s="119" t="s">
        <v>197</v>
      </c>
      <c r="G15" s="119" t="s">
        <v>198</v>
      </c>
      <c r="H15" s="121">
        <v>1156702</v>
      </c>
      <c r="I15" s="121">
        <v>1156702</v>
      </c>
      <c r="J15" s="121"/>
      <c r="K15" s="121"/>
      <c r="L15" s="121">
        <v>1156702</v>
      </c>
      <c r="M15" s="119"/>
      <c r="N15" s="121"/>
      <c r="O15" s="121"/>
      <c r="P15" s="121"/>
      <c r="Q15" s="121"/>
      <c r="R15" s="121"/>
      <c r="S15" s="121"/>
      <c r="T15" s="121"/>
      <c r="U15" s="121"/>
      <c r="V15" s="121"/>
      <c r="W15" s="121"/>
    </row>
    <row r="16" ht="53.25" customHeight="1" outlineLevel="1" spans="1:23">
      <c r="A16" s="119" t="s">
        <v>46</v>
      </c>
      <c r="B16" s="119" t="s">
        <v>191</v>
      </c>
      <c r="C16" s="119" t="s">
        <v>192</v>
      </c>
      <c r="D16" s="119" t="s">
        <v>78</v>
      </c>
      <c r="E16" s="119" t="s">
        <v>79</v>
      </c>
      <c r="F16" s="119" t="s">
        <v>197</v>
      </c>
      <c r="G16" s="119" t="s">
        <v>198</v>
      </c>
      <c r="H16" s="121">
        <v>3324240</v>
      </c>
      <c r="I16" s="121">
        <v>3324240</v>
      </c>
      <c r="J16" s="121"/>
      <c r="K16" s="121"/>
      <c r="L16" s="121">
        <v>3324240</v>
      </c>
      <c r="M16" s="119"/>
      <c r="N16" s="121"/>
      <c r="O16" s="121"/>
      <c r="P16" s="121"/>
      <c r="Q16" s="121"/>
      <c r="R16" s="121"/>
      <c r="S16" s="121"/>
      <c r="T16" s="121"/>
      <c r="U16" s="121"/>
      <c r="V16" s="121"/>
      <c r="W16" s="121"/>
    </row>
    <row r="17" ht="53.25" customHeight="1" outlineLevel="1" spans="1:23">
      <c r="A17" s="119" t="s">
        <v>46</v>
      </c>
      <c r="B17" s="119" t="s">
        <v>191</v>
      </c>
      <c r="C17" s="119" t="s">
        <v>192</v>
      </c>
      <c r="D17" s="119" t="s">
        <v>80</v>
      </c>
      <c r="E17" s="119" t="s">
        <v>81</v>
      </c>
      <c r="F17" s="119" t="s">
        <v>197</v>
      </c>
      <c r="G17" s="119" t="s">
        <v>198</v>
      </c>
      <c r="H17" s="121">
        <v>32585920</v>
      </c>
      <c r="I17" s="121">
        <v>7585920</v>
      </c>
      <c r="J17" s="121"/>
      <c r="K17" s="121"/>
      <c r="L17" s="121">
        <v>7585920</v>
      </c>
      <c r="M17" s="119"/>
      <c r="N17" s="121"/>
      <c r="O17" s="121"/>
      <c r="P17" s="121"/>
      <c r="Q17" s="121">
        <v>25000000</v>
      </c>
      <c r="R17" s="121"/>
      <c r="S17" s="121"/>
      <c r="T17" s="121"/>
      <c r="U17" s="121"/>
      <c r="V17" s="121"/>
      <c r="W17" s="121"/>
    </row>
    <row r="18" ht="53.25" customHeight="1" outlineLevel="1" spans="1:23">
      <c r="A18" s="119" t="s">
        <v>46</v>
      </c>
      <c r="B18" s="119" t="s">
        <v>199</v>
      </c>
      <c r="C18" s="119" t="s">
        <v>200</v>
      </c>
      <c r="D18" s="119" t="s">
        <v>78</v>
      </c>
      <c r="E18" s="119" t="s">
        <v>79</v>
      </c>
      <c r="F18" s="119" t="s">
        <v>197</v>
      </c>
      <c r="G18" s="119" t="s">
        <v>198</v>
      </c>
      <c r="H18" s="121">
        <v>1692000</v>
      </c>
      <c r="I18" s="121">
        <v>1692000</v>
      </c>
      <c r="J18" s="121"/>
      <c r="K18" s="121"/>
      <c r="L18" s="121">
        <v>1692000</v>
      </c>
      <c r="M18" s="119"/>
      <c r="N18" s="121"/>
      <c r="O18" s="121"/>
      <c r="P18" s="121"/>
      <c r="Q18" s="121"/>
      <c r="R18" s="121"/>
      <c r="S18" s="121"/>
      <c r="T18" s="121"/>
      <c r="U18" s="121"/>
      <c r="V18" s="121"/>
      <c r="W18" s="121"/>
    </row>
    <row r="19" ht="53.25" customHeight="1" outlineLevel="1" spans="1:23">
      <c r="A19" s="119" t="s">
        <v>46</v>
      </c>
      <c r="B19" s="119" t="s">
        <v>199</v>
      </c>
      <c r="C19" s="119" t="s">
        <v>200</v>
      </c>
      <c r="D19" s="119" t="s">
        <v>80</v>
      </c>
      <c r="E19" s="119" t="s">
        <v>81</v>
      </c>
      <c r="F19" s="119" t="s">
        <v>197</v>
      </c>
      <c r="G19" s="119" t="s">
        <v>198</v>
      </c>
      <c r="H19" s="121">
        <v>4008000</v>
      </c>
      <c r="I19" s="121">
        <v>4008000</v>
      </c>
      <c r="J19" s="121"/>
      <c r="K19" s="121"/>
      <c r="L19" s="121">
        <v>4008000</v>
      </c>
      <c r="M19" s="119"/>
      <c r="N19" s="121"/>
      <c r="O19" s="121"/>
      <c r="P19" s="121"/>
      <c r="Q19" s="121"/>
      <c r="R19" s="121"/>
      <c r="S19" s="121"/>
      <c r="T19" s="121"/>
      <c r="U19" s="121"/>
      <c r="V19" s="121"/>
      <c r="W19" s="121"/>
    </row>
    <row r="20" ht="53.25" customHeight="1" outlineLevel="1" spans="1:23">
      <c r="A20" s="119" t="s">
        <v>46</v>
      </c>
      <c r="B20" s="119" t="s">
        <v>191</v>
      </c>
      <c r="C20" s="119" t="s">
        <v>192</v>
      </c>
      <c r="D20" s="119" t="s">
        <v>78</v>
      </c>
      <c r="E20" s="119" t="s">
        <v>79</v>
      </c>
      <c r="F20" s="119" t="s">
        <v>197</v>
      </c>
      <c r="G20" s="119" t="s">
        <v>198</v>
      </c>
      <c r="H20" s="121">
        <v>2026140</v>
      </c>
      <c r="I20" s="121">
        <v>2026140</v>
      </c>
      <c r="J20" s="121"/>
      <c r="K20" s="121"/>
      <c r="L20" s="121">
        <v>2026140</v>
      </c>
      <c r="M20" s="119"/>
      <c r="N20" s="121"/>
      <c r="O20" s="121"/>
      <c r="P20" s="121"/>
      <c r="Q20" s="121"/>
      <c r="R20" s="121"/>
      <c r="S20" s="121"/>
      <c r="T20" s="121"/>
      <c r="U20" s="121"/>
      <c r="V20" s="121"/>
      <c r="W20" s="121"/>
    </row>
    <row r="21" ht="53.25" customHeight="1" outlineLevel="1" spans="1:23">
      <c r="A21" s="119" t="s">
        <v>46</v>
      </c>
      <c r="B21" s="119" t="s">
        <v>191</v>
      </c>
      <c r="C21" s="119" t="s">
        <v>192</v>
      </c>
      <c r="D21" s="119" t="s">
        <v>80</v>
      </c>
      <c r="E21" s="119" t="s">
        <v>81</v>
      </c>
      <c r="F21" s="119" t="s">
        <v>197</v>
      </c>
      <c r="G21" s="119" t="s">
        <v>198</v>
      </c>
      <c r="H21" s="121">
        <v>4527900</v>
      </c>
      <c r="I21" s="121">
        <v>4527900</v>
      </c>
      <c r="J21" s="121"/>
      <c r="K21" s="121"/>
      <c r="L21" s="121">
        <v>4527900</v>
      </c>
      <c r="M21" s="119"/>
      <c r="N21" s="121"/>
      <c r="O21" s="121"/>
      <c r="P21" s="121"/>
      <c r="Q21" s="121"/>
      <c r="R21" s="121"/>
      <c r="S21" s="121"/>
      <c r="T21" s="121"/>
      <c r="U21" s="121"/>
      <c r="V21" s="121"/>
      <c r="W21" s="121"/>
    </row>
    <row r="22" ht="53.25" customHeight="1" outlineLevel="1" spans="1:23">
      <c r="A22" s="119" t="s">
        <v>46</v>
      </c>
      <c r="B22" s="119" t="s">
        <v>191</v>
      </c>
      <c r="C22" s="119" t="s">
        <v>192</v>
      </c>
      <c r="D22" s="119" t="s">
        <v>78</v>
      </c>
      <c r="E22" s="119" t="s">
        <v>79</v>
      </c>
      <c r="F22" s="119" t="s">
        <v>197</v>
      </c>
      <c r="G22" s="119" t="s">
        <v>198</v>
      </c>
      <c r="H22" s="121">
        <v>2150292</v>
      </c>
      <c r="I22" s="121">
        <v>2150292</v>
      </c>
      <c r="J22" s="121"/>
      <c r="K22" s="121"/>
      <c r="L22" s="121">
        <v>2150292</v>
      </c>
      <c r="M22" s="119"/>
      <c r="N22" s="121"/>
      <c r="O22" s="121"/>
      <c r="P22" s="121"/>
      <c r="Q22" s="121"/>
      <c r="R22" s="121"/>
      <c r="S22" s="121"/>
      <c r="T22" s="121"/>
      <c r="U22" s="121"/>
      <c r="V22" s="121"/>
      <c r="W22" s="121"/>
    </row>
    <row r="23" ht="53.25" customHeight="1" outlineLevel="1" spans="1:23">
      <c r="A23" s="119" t="s">
        <v>46</v>
      </c>
      <c r="B23" s="119" t="s">
        <v>191</v>
      </c>
      <c r="C23" s="119" t="s">
        <v>192</v>
      </c>
      <c r="D23" s="119" t="s">
        <v>80</v>
      </c>
      <c r="E23" s="119" t="s">
        <v>81</v>
      </c>
      <c r="F23" s="119" t="s">
        <v>197</v>
      </c>
      <c r="G23" s="119" t="s">
        <v>198</v>
      </c>
      <c r="H23" s="121">
        <v>4484940</v>
      </c>
      <c r="I23" s="121">
        <v>4484940</v>
      </c>
      <c r="J23" s="121"/>
      <c r="K23" s="121"/>
      <c r="L23" s="121">
        <v>4484940</v>
      </c>
      <c r="M23" s="119"/>
      <c r="N23" s="121"/>
      <c r="O23" s="121"/>
      <c r="P23" s="121"/>
      <c r="Q23" s="121"/>
      <c r="R23" s="121"/>
      <c r="S23" s="121"/>
      <c r="T23" s="121"/>
      <c r="U23" s="121"/>
      <c r="V23" s="121"/>
      <c r="W23" s="121"/>
    </row>
    <row r="24" ht="53.25" customHeight="1" outlineLevel="1" spans="1:23">
      <c r="A24" s="119" t="s">
        <v>46</v>
      </c>
      <c r="B24" s="119" t="s">
        <v>201</v>
      </c>
      <c r="C24" s="119" t="s">
        <v>202</v>
      </c>
      <c r="D24" s="119" t="s">
        <v>88</v>
      </c>
      <c r="E24" s="119" t="s">
        <v>89</v>
      </c>
      <c r="F24" s="119" t="s">
        <v>203</v>
      </c>
      <c r="G24" s="119" t="s">
        <v>204</v>
      </c>
      <c r="H24" s="121"/>
      <c r="I24" s="121"/>
      <c r="J24" s="121"/>
      <c r="K24" s="121"/>
      <c r="L24" s="121"/>
      <c r="M24" s="119"/>
      <c r="N24" s="121"/>
      <c r="O24" s="121"/>
      <c r="P24" s="121"/>
      <c r="Q24" s="121"/>
      <c r="R24" s="121"/>
      <c r="S24" s="121"/>
      <c r="T24" s="121"/>
      <c r="U24" s="121"/>
      <c r="V24" s="121"/>
      <c r="W24" s="121"/>
    </row>
    <row r="25" ht="53.25" customHeight="1" outlineLevel="1" spans="1:23">
      <c r="A25" s="119" t="s">
        <v>46</v>
      </c>
      <c r="B25" s="119" t="s">
        <v>201</v>
      </c>
      <c r="C25" s="119" t="s">
        <v>202</v>
      </c>
      <c r="D25" s="119" t="s">
        <v>88</v>
      </c>
      <c r="E25" s="119" t="s">
        <v>89</v>
      </c>
      <c r="F25" s="119" t="s">
        <v>203</v>
      </c>
      <c r="G25" s="119" t="s">
        <v>204</v>
      </c>
      <c r="H25" s="121">
        <v>8986659.52</v>
      </c>
      <c r="I25" s="121">
        <v>8986659.52</v>
      </c>
      <c r="J25" s="121"/>
      <c r="K25" s="121"/>
      <c r="L25" s="121">
        <v>8986659.52</v>
      </c>
      <c r="M25" s="119"/>
      <c r="N25" s="121"/>
      <c r="O25" s="121"/>
      <c r="P25" s="121"/>
      <c r="Q25" s="121"/>
      <c r="R25" s="121"/>
      <c r="S25" s="121"/>
      <c r="T25" s="121"/>
      <c r="U25" s="121"/>
      <c r="V25" s="121"/>
      <c r="W25" s="121"/>
    </row>
    <row r="26" ht="53.25" customHeight="1" outlineLevel="1" spans="1:23">
      <c r="A26" s="119" t="s">
        <v>46</v>
      </c>
      <c r="B26" s="119" t="s">
        <v>201</v>
      </c>
      <c r="C26" s="119" t="s">
        <v>202</v>
      </c>
      <c r="D26" s="119" t="s">
        <v>101</v>
      </c>
      <c r="E26" s="119" t="s">
        <v>102</v>
      </c>
      <c r="F26" s="119" t="s">
        <v>205</v>
      </c>
      <c r="G26" s="119" t="s">
        <v>206</v>
      </c>
      <c r="H26" s="121"/>
      <c r="I26" s="121"/>
      <c r="J26" s="121"/>
      <c r="K26" s="121"/>
      <c r="L26" s="121"/>
      <c r="M26" s="119"/>
      <c r="N26" s="121"/>
      <c r="O26" s="121"/>
      <c r="P26" s="121"/>
      <c r="Q26" s="121"/>
      <c r="R26" s="121"/>
      <c r="S26" s="121"/>
      <c r="T26" s="121"/>
      <c r="U26" s="121"/>
      <c r="V26" s="121"/>
      <c r="W26" s="121"/>
    </row>
    <row r="27" ht="53.25" customHeight="1" outlineLevel="1" spans="1:23">
      <c r="A27" s="119" t="s">
        <v>46</v>
      </c>
      <c r="B27" s="119" t="s">
        <v>201</v>
      </c>
      <c r="C27" s="119" t="s">
        <v>202</v>
      </c>
      <c r="D27" s="119" t="s">
        <v>103</v>
      </c>
      <c r="E27" s="119" t="s">
        <v>104</v>
      </c>
      <c r="F27" s="119" t="s">
        <v>205</v>
      </c>
      <c r="G27" s="119" t="s">
        <v>206</v>
      </c>
      <c r="H27" s="121">
        <v>4212496.65</v>
      </c>
      <c r="I27" s="121">
        <v>4212496.65</v>
      </c>
      <c r="J27" s="121"/>
      <c r="K27" s="121"/>
      <c r="L27" s="121">
        <v>4212496.65</v>
      </c>
      <c r="M27" s="119"/>
      <c r="N27" s="121"/>
      <c r="O27" s="121"/>
      <c r="P27" s="121"/>
      <c r="Q27" s="121"/>
      <c r="R27" s="121"/>
      <c r="S27" s="121"/>
      <c r="T27" s="121"/>
      <c r="U27" s="121"/>
      <c r="V27" s="121"/>
      <c r="W27" s="121"/>
    </row>
    <row r="28" ht="53.25" customHeight="1" outlineLevel="1" spans="1:23">
      <c r="A28" s="119" t="s">
        <v>46</v>
      </c>
      <c r="B28" s="119" t="s">
        <v>201</v>
      </c>
      <c r="C28" s="119" t="s">
        <v>202</v>
      </c>
      <c r="D28" s="119" t="s">
        <v>103</v>
      </c>
      <c r="E28" s="119" t="s">
        <v>104</v>
      </c>
      <c r="F28" s="119" t="s">
        <v>205</v>
      </c>
      <c r="G28" s="119" t="s">
        <v>206</v>
      </c>
      <c r="H28" s="121">
        <v>224666.49</v>
      </c>
      <c r="I28" s="121">
        <v>224666.49</v>
      </c>
      <c r="J28" s="121"/>
      <c r="K28" s="121"/>
      <c r="L28" s="121">
        <v>224666.49</v>
      </c>
      <c r="M28" s="119"/>
      <c r="N28" s="121"/>
      <c r="O28" s="121"/>
      <c r="P28" s="121"/>
      <c r="Q28" s="121"/>
      <c r="R28" s="121"/>
      <c r="S28" s="121"/>
      <c r="T28" s="121"/>
      <c r="U28" s="121"/>
      <c r="V28" s="121"/>
      <c r="W28" s="121"/>
    </row>
    <row r="29" ht="53.25" customHeight="1" outlineLevel="1" spans="1:23">
      <c r="A29" s="119" t="s">
        <v>46</v>
      </c>
      <c r="B29" s="119" t="s">
        <v>201</v>
      </c>
      <c r="C29" s="119" t="s">
        <v>202</v>
      </c>
      <c r="D29" s="119" t="s">
        <v>101</v>
      </c>
      <c r="E29" s="119" t="s">
        <v>102</v>
      </c>
      <c r="F29" s="119" t="s">
        <v>205</v>
      </c>
      <c r="G29" s="119" t="s">
        <v>206</v>
      </c>
      <c r="H29" s="121"/>
      <c r="I29" s="121"/>
      <c r="J29" s="121"/>
      <c r="K29" s="121"/>
      <c r="L29" s="121"/>
      <c r="M29" s="119"/>
      <c r="N29" s="121"/>
      <c r="O29" s="121"/>
      <c r="P29" s="121"/>
      <c r="Q29" s="121"/>
      <c r="R29" s="121"/>
      <c r="S29" s="121"/>
      <c r="T29" s="121"/>
      <c r="U29" s="121"/>
      <c r="V29" s="121"/>
      <c r="W29" s="121"/>
    </row>
    <row r="30" ht="53.25" customHeight="1" outlineLevel="1" spans="1:23">
      <c r="A30" s="119" t="s">
        <v>46</v>
      </c>
      <c r="B30" s="119" t="s">
        <v>207</v>
      </c>
      <c r="C30" s="119" t="s">
        <v>208</v>
      </c>
      <c r="D30" s="119" t="s">
        <v>105</v>
      </c>
      <c r="E30" s="119" t="s">
        <v>106</v>
      </c>
      <c r="F30" s="119" t="s">
        <v>209</v>
      </c>
      <c r="G30" s="119" t="s">
        <v>210</v>
      </c>
      <c r="H30" s="121">
        <v>237650.44</v>
      </c>
      <c r="I30" s="121">
        <v>237650.44</v>
      </c>
      <c r="J30" s="121"/>
      <c r="K30" s="121"/>
      <c r="L30" s="121">
        <v>237650.44</v>
      </c>
      <c r="M30" s="119"/>
      <c r="N30" s="121"/>
      <c r="O30" s="121"/>
      <c r="P30" s="121"/>
      <c r="Q30" s="121"/>
      <c r="R30" s="121"/>
      <c r="S30" s="121"/>
      <c r="T30" s="121"/>
      <c r="U30" s="121"/>
      <c r="V30" s="121"/>
      <c r="W30" s="121"/>
    </row>
    <row r="31" ht="53.25" customHeight="1" outlineLevel="1" spans="1:23">
      <c r="A31" s="119" t="s">
        <v>46</v>
      </c>
      <c r="B31" s="119" t="s">
        <v>201</v>
      </c>
      <c r="C31" s="119" t="s">
        <v>202</v>
      </c>
      <c r="D31" s="119" t="s">
        <v>105</v>
      </c>
      <c r="E31" s="119" t="s">
        <v>106</v>
      </c>
      <c r="F31" s="119" t="s">
        <v>209</v>
      </c>
      <c r="G31" s="119" t="s">
        <v>210</v>
      </c>
      <c r="H31" s="121"/>
      <c r="I31" s="121"/>
      <c r="J31" s="121"/>
      <c r="K31" s="121"/>
      <c r="L31" s="121"/>
      <c r="M31" s="119"/>
      <c r="N31" s="121"/>
      <c r="O31" s="121"/>
      <c r="P31" s="121"/>
      <c r="Q31" s="121"/>
      <c r="R31" s="121"/>
      <c r="S31" s="121"/>
      <c r="T31" s="121"/>
      <c r="U31" s="121"/>
      <c r="V31" s="121"/>
      <c r="W31" s="121"/>
    </row>
    <row r="32" ht="53.25" customHeight="1" outlineLevel="1" spans="1:23">
      <c r="A32" s="119" t="s">
        <v>46</v>
      </c>
      <c r="B32" s="119" t="s">
        <v>201</v>
      </c>
      <c r="C32" s="119" t="s">
        <v>202</v>
      </c>
      <c r="D32" s="119" t="s">
        <v>105</v>
      </c>
      <c r="E32" s="119" t="s">
        <v>106</v>
      </c>
      <c r="F32" s="119" t="s">
        <v>209</v>
      </c>
      <c r="G32" s="119" t="s">
        <v>210</v>
      </c>
      <c r="H32" s="121">
        <v>1123332.44</v>
      </c>
      <c r="I32" s="121">
        <v>1123332.44</v>
      </c>
      <c r="J32" s="121"/>
      <c r="K32" s="121"/>
      <c r="L32" s="121">
        <v>1123332.44</v>
      </c>
      <c r="M32" s="119"/>
      <c r="N32" s="121"/>
      <c r="O32" s="121"/>
      <c r="P32" s="121"/>
      <c r="Q32" s="121"/>
      <c r="R32" s="121"/>
      <c r="S32" s="121"/>
      <c r="T32" s="121"/>
      <c r="U32" s="121"/>
      <c r="V32" s="121"/>
      <c r="W32" s="121"/>
    </row>
    <row r="33" ht="53.25" customHeight="1" outlineLevel="1" spans="1:23">
      <c r="A33" s="119" t="s">
        <v>46</v>
      </c>
      <c r="B33" s="119" t="s">
        <v>201</v>
      </c>
      <c r="C33" s="119" t="s">
        <v>202</v>
      </c>
      <c r="D33" s="119" t="s">
        <v>107</v>
      </c>
      <c r="E33" s="119" t="s">
        <v>108</v>
      </c>
      <c r="F33" s="119" t="s">
        <v>211</v>
      </c>
      <c r="G33" s="119" t="s">
        <v>212</v>
      </c>
      <c r="H33" s="121">
        <v>160750</v>
      </c>
      <c r="I33" s="121">
        <v>160750</v>
      </c>
      <c r="J33" s="121"/>
      <c r="K33" s="121"/>
      <c r="L33" s="121">
        <v>160750</v>
      </c>
      <c r="M33" s="119"/>
      <c r="N33" s="121"/>
      <c r="O33" s="121"/>
      <c r="P33" s="121"/>
      <c r="Q33" s="121"/>
      <c r="R33" s="121"/>
      <c r="S33" s="121"/>
      <c r="T33" s="121"/>
      <c r="U33" s="121"/>
      <c r="V33" s="121"/>
      <c r="W33" s="121"/>
    </row>
    <row r="34" ht="53.25" customHeight="1" outlineLevel="1" spans="1:23">
      <c r="A34" s="119" t="s">
        <v>46</v>
      </c>
      <c r="B34" s="119" t="s">
        <v>201</v>
      </c>
      <c r="C34" s="119" t="s">
        <v>202</v>
      </c>
      <c r="D34" s="119" t="s">
        <v>107</v>
      </c>
      <c r="E34" s="119" t="s">
        <v>108</v>
      </c>
      <c r="F34" s="119" t="s">
        <v>211</v>
      </c>
      <c r="G34" s="119" t="s">
        <v>212</v>
      </c>
      <c r="H34" s="121">
        <v>224666.49</v>
      </c>
      <c r="I34" s="121">
        <v>224666.49</v>
      </c>
      <c r="J34" s="121"/>
      <c r="K34" s="121"/>
      <c r="L34" s="121">
        <v>224666.49</v>
      </c>
      <c r="M34" s="119"/>
      <c r="N34" s="121"/>
      <c r="O34" s="121"/>
      <c r="P34" s="121"/>
      <c r="Q34" s="121"/>
      <c r="R34" s="121"/>
      <c r="S34" s="121"/>
      <c r="T34" s="121"/>
      <c r="U34" s="121"/>
      <c r="V34" s="121"/>
      <c r="W34" s="121"/>
    </row>
    <row r="35" ht="53.25" customHeight="1" outlineLevel="1" spans="1:23">
      <c r="A35" s="119" t="s">
        <v>46</v>
      </c>
      <c r="B35" s="119" t="s">
        <v>201</v>
      </c>
      <c r="C35" s="119" t="s">
        <v>202</v>
      </c>
      <c r="D35" s="119" t="s">
        <v>96</v>
      </c>
      <c r="E35" s="119" t="s">
        <v>95</v>
      </c>
      <c r="F35" s="119" t="s">
        <v>211</v>
      </c>
      <c r="G35" s="119" t="s">
        <v>212</v>
      </c>
      <c r="H35" s="121">
        <v>380345.2</v>
      </c>
      <c r="I35" s="121">
        <v>380345.2</v>
      </c>
      <c r="J35" s="121"/>
      <c r="K35" s="121"/>
      <c r="L35" s="121">
        <v>380345.2</v>
      </c>
      <c r="M35" s="119"/>
      <c r="N35" s="121"/>
      <c r="O35" s="121"/>
      <c r="P35" s="121"/>
      <c r="Q35" s="121"/>
      <c r="R35" s="121"/>
      <c r="S35" s="121"/>
      <c r="T35" s="121"/>
      <c r="U35" s="121"/>
      <c r="V35" s="121"/>
      <c r="W35" s="121"/>
    </row>
    <row r="36" ht="53.25" customHeight="1" outlineLevel="1" spans="1:23">
      <c r="A36" s="119" t="s">
        <v>46</v>
      </c>
      <c r="B36" s="119" t="s">
        <v>201</v>
      </c>
      <c r="C36" s="119" t="s">
        <v>202</v>
      </c>
      <c r="D36" s="119" t="s">
        <v>107</v>
      </c>
      <c r="E36" s="119" t="s">
        <v>108</v>
      </c>
      <c r="F36" s="119" t="s">
        <v>211</v>
      </c>
      <c r="G36" s="119" t="s">
        <v>212</v>
      </c>
      <c r="H36" s="121"/>
      <c r="I36" s="121"/>
      <c r="J36" s="121"/>
      <c r="K36" s="121"/>
      <c r="L36" s="121"/>
      <c r="M36" s="119"/>
      <c r="N36" s="121"/>
      <c r="O36" s="121"/>
      <c r="P36" s="121"/>
      <c r="Q36" s="121"/>
      <c r="R36" s="121"/>
      <c r="S36" s="121"/>
      <c r="T36" s="121"/>
      <c r="U36" s="121"/>
      <c r="V36" s="121"/>
      <c r="W36" s="121"/>
    </row>
    <row r="37" ht="53.25" customHeight="1" outlineLevel="1" spans="1:23">
      <c r="A37" s="119" t="s">
        <v>46</v>
      </c>
      <c r="B37" s="119" t="s">
        <v>201</v>
      </c>
      <c r="C37" s="119" t="s">
        <v>202</v>
      </c>
      <c r="D37" s="119" t="s">
        <v>96</v>
      </c>
      <c r="E37" s="119" t="s">
        <v>95</v>
      </c>
      <c r="F37" s="119" t="s">
        <v>211</v>
      </c>
      <c r="G37" s="119" t="s">
        <v>212</v>
      </c>
      <c r="H37" s="121"/>
      <c r="I37" s="121"/>
      <c r="J37" s="121"/>
      <c r="K37" s="121"/>
      <c r="L37" s="121"/>
      <c r="M37" s="119"/>
      <c r="N37" s="121"/>
      <c r="O37" s="121"/>
      <c r="P37" s="121"/>
      <c r="Q37" s="121"/>
      <c r="R37" s="121"/>
      <c r="S37" s="121"/>
      <c r="T37" s="121"/>
      <c r="U37" s="121"/>
      <c r="V37" s="121"/>
      <c r="W37" s="121"/>
    </row>
    <row r="38" ht="53.25" customHeight="1" outlineLevel="1" spans="1:23">
      <c r="A38" s="119" t="s">
        <v>46</v>
      </c>
      <c r="B38" s="119" t="s">
        <v>201</v>
      </c>
      <c r="C38" s="119" t="s">
        <v>202</v>
      </c>
      <c r="D38" s="119" t="s">
        <v>107</v>
      </c>
      <c r="E38" s="119" t="s">
        <v>108</v>
      </c>
      <c r="F38" s="119" t="s">
        <v>211</v>
      </c>
      <c r="G38" s="119" t="s">
        <v>212</v>
      </c>
      <c r="H38" s="121"/>
      <c r="I38" s="121"/>
      <c r="J38" s="121"/>
      <c r="K38" s="121"/>
      <c r="L38" s="121"/>
      <c r="M38" s="119"/>
      <c r="N38" s="121"/>
      <c r="O38" s="121"/>
      <c r="P38" s="121"/>
      <c r="Q38" s="121"/>
      <c r="R38" s="121"/>
      <c r="S38" s="121"/>
      <c r="T38" s="121"/>
      <c r="U38" s="121"/>
      <c r="V38" s="121"/>
      <c r="W38" s="121"/>
    </row>
    <row r="39" ht="53.25" customHeight="1" outlineLevel="1" spans="1:23">
      <c r="A39" s="119" t="s">
        <v>46</v>
      </c>
      <c r="B39" s="119" t="s">
        <v>213</v>
      </c>
      <c r="C39" s="119" t="s">
        <v>114</v>
      </c>
      <c r="D39" s="119" t="s">
        <v>113</v>
      </c>
      <c r="E39" s="119" t="s">
        <v>114</v>
      </c>
      <c r="F39" s="119" t="s">
        <v>214</v>
      </c>
      <c r="G39" s="119" t="s">
        <v>114</v>
      </c>
      <c r="H39" s="121">
        <v>10000000</v>
      </c>
      <c r="I39" s="121"/>
      <c r="J39" s="121"/>
      <c r="K39" s="121"/>
      <c r="L39" s="121"/>
      <c r="M39" s="119"/>
      <c r="N39" s="121"/>
      <c r="O39" s="121"/>
      <c r="P39" s="121"/>
      <c r="Q39" s="121">
        <v>10000000</v>
      </c>
      <c r="R39" s="121"/>
      <c r="S39" s="121"/>
      <c r="T39" s="121"/>
      <c r="U39" s="121"/>
      <c r="V39" s="121"/>
      <c r="W39" s="121"/>
    </row>
    <row r="40" ht="53.25" customHeight="1" outlineLevel="1" spans="1:23">
      <c r="A40" s="119" t="s">
        <v>46</v>
      </c>
      <c r="B40" s="119" t="s">
        <v>215</v>
      </c>
      <c r="C40" s="119" t="s">
        <v>216</v>
      </c>
      <c r="D40" s="119" t="s">
        <v>80</v>
      </c>
      <c r="E40" s="119" t="s">
        <v>81</v>
      </c>
      <c r="F40" s="119" t="s">
        <v>217</v>
      </c>
      <c r="G40" s="119" t="s">
        <v>218</v>
      </c>
      <c r="H40" s="121">
        <v>568000</v>
      </c>
      <c r="I40" s="121">
        <v>568000</v>
      </c>
      <c r="J40" s="121"/>
      <c r="K40" s="121"/>
      <c r="L40" s="121">
        <v>568000</v>
      </c>
      <c r="M40" s="119"/>
      <c r="N40" s="121"/>
      <c r="O40" s="121"/>
      <c r="P40" s="121"/>
      <c r="Q40" s="121"/>
      <c r="R40" s="121"/>
      <c r="S40" s="121"/>
      <c r="T40" s="121"/>
      <c r="U40" s="121"/>
      <c r="V40" s="121"/>
      <c r="W40" s="121"/>
    </row>
    <row r="41" ht="53.25" customHeight="1" outlineLevel="1" spans="1:23">
      <c r="A41" s="119" t="s">
        <v>46</v>
      </c>
      <c r="B41" s="119" t="s">
        <v>215</v>
      </c>
      <c r="C41" s="119" t="s">
        <v>216</v>
      </c>
      <c r="D41" s="119" t="s">
        <v>80</v>
      </c>
      <c r="E41" s="119" t="s">
        <v>81</v>
      </c>
      <c r="F41" s="119" t="s">
        <v>219</v>
      </c>
      <c r="G41" s="119" t="s">
        <v>220</v>
      </c>
      <c r="H41" s="121">
        <v>1000000</v>
      </c>
      <c r="I41" s="121">
        <v>1000000</v>
      </c>
      <c r="J41" s="121"/>
      <c r="K41" s="121"/>
      <c r="L41" s="121">
        <v>1000000</v>
      </c>
      <c r="M41" s="119"/>
      <c r="N41" s="121"/>
      <c r="O41" s="121"/>
      <c r="P41" s="121"/>
      <c r="Q41" s="121"/>
      <c r="R41" s="121"/>
      <c r="S41" s="121"/>
      <c r="T41" s="121"/>
      <c r="U41" s="121"/>
      <c r="V41" s="121"/>
      <c r="W41" s="121"/>
    </row>
    <row r="42" ht="53.25" customHeight="1" outlineLevel="1" spans="1:23">
      <c r="A42" s="119" t="s">
        <v>46</v>
      </c>
      <c r="B42" s="119" t="s">
        <v>215</v>
      </c>
      <c r="C42" s="119" t="s">
        <v>216</v>
      </c>
      <c r="D42" s="119" t="s">
        <v>80</v>
      </c>
      <c r="E42" s="119" t="s">
        <v>81</v>
      </c>
      <c r="F42" s="119" t="s">
        <v>221</v>
      </c>
      <c r="G42" s="119" t="s">
        <v>222</v>
      </c>
      <c r="H42" s="121">
        <v>730000</v>
      </c>
      <c r="I42" s="121">
        <v>730000</v>
      </c>
      <c r="J42" s="121"/>
      <c r="K42" s="121"/>
      <c r="L42" s="121">
        <v>730000</v>
      </c>
      <c r="M42" s="119"/>
      <c r="N42" s="121"/>
      <c r="O42" s="121"/>
      <c r="P42" s="121"/>
      <c r="Q42" s="121"/>
      <c r="R42" s="121"/>
      <c r="S42" s="121"/>
      <c r="T42" s="121"/>
      <c r="U42" s="121"/>
      <c r="V42" s="121"/>
      <c r="W42" s="121"/>
    </row>
    <row r="43" ht="53.25" customHeight="1" outlineLevel="1" spans="1:23">
      <c r="A43" s="119" t="s">
        <v>46</v>
      </c>
      <c r="B43" s="119" t="s">
        <v>215</v>
      </c>
      <c r="C43" s="119" t="s">
        <v>216</v>
      </c>
      <c r="D43" s="119" t="s">
        <v>80</v>
      </c>
      <c r="E43" s="119" t="s">
        <v>81</v>
      </c>
      <c r="F43" s="119" t="s">
        <v>223</v>
      </c>
      <c r="G43" s="119" t="s">
        <v>224</v>
      </c>
      <c r="H43" s="121">
        <v>600000</v>
      </c>
      <c r="I43" s="121">
        <v>600000</v>
      </c>
      <c r="J43" s="121"/>
      <c r="K43" s="121"/>
      <c r="L43" s="121">
        <v>600000</v>
      </c>
      <c r="M43" s="119"/>
      <c r="N43" s="121"/>
      <c r="O43" s="121"/>
      <c r="P43" s="121"/>
      <c r="Q43" s="121"/>
      <c r="R43" s="121"/>
      <c r="S43" s="121"/>
      <c r="T43" s="121"/>
      <c r="U43" s="121"/>
      <c r="V43" s="121"/>
      <c r="W43" s="121"/>
    </row>
    <row r="44" ht="53.25" customHeight="1" outlineLevel="1" spans="1:23">
      <c r="A44" s="119" t="s">
        <v>46</v>
      </c>
      <c r="B44" s="119" t="s">
        <v>215</v>
      </c>
      <c r="C44" s="119" t="s">
        <v>216</v>
      </c>
      <c r="D44" s="119" t="s">
        <v>80</v>
      </c>
      <c r="E44" s="119" t="s">
        <v>81</v>
      </c>
      <c r="F44" s="119" t="s">
        <v>225</v>
      </c>
      <c r="G44" s="119" t="s">
        <v>226</v>
      </c>
      <c r="H44" s="121">
        <v>600000</v>
      </c>
      <c r="I44" s="121">
        <v>600000</v>
      </c>
      <c r="J44" s="121"/>
      <c r="K44" s="121"/>
      <c r="L44" s="121">
        <v>600000</v>
      </c>
      <c r="M44" s="119"/>
      <c r="N44" s="121"/>
      <c r="O44" s="121"/>
      <c r="P44" s="121"/>
      <c r="Q44" s="121"/>
      <c r="R44" s="121"/>
      <c r="S44" s="121"/>
      <c r="T44" s="121"/>
      <c r="U44" s="121"/>
      <c r="V44" s="121"/>
      <c r="W44" s="121"/>
    </row>
    <row r="45" ht="53.25" customHeight="1" outlineLevel="1" spans="1:23">
      <c r="A45" s="119" t="s">
        <v>46</v>
      </c>
      <c r="B45" s="119" t="s">
        <v>215</v>
      </c>
      <c r="C45" s="119" t="s">
        <v>216</v>
      </c>
      <c r="D45" s="119" t="s">
        <v>80</v>
      </c>
      <c r="E45" s="119" t="s">
        <v>81</v>
      </c>
      <c r="F45" s="119" t="s">
        <v>227</v>
      </c>
      <c r="G45" s="119" t="s">
        <v>228</v>
      </c>
      <c r="H45" s="121">
        <v>600000</v>
      </c>
      <c r="I45" s="121">
        <v>600000</v>
      </c>
      <c r="J45" s="121"/>
      <c r="K45" s="121"/>
      <c r="L45" s="121">
        <v>600000</v>
      </c>
      <c r="M45" s="119"/>
      <c r="N45" s="121"/>
      <c r="O45" s="121"/>
      <c r="P45" s="121"/>
      <c r="Q45" s="121"/>
      <c r="R45" s="121"/>
      <c r="S45" s="121"/>
      <c r="T45" s="121"/>
      <c r="U45" s="121"/>
      <c r="V45" s="121"/>
      <c r="W45" s="121"/>
    </row>
    <row r="46" ht="53.25" customHeight="1" outlineLevel="1" spans="1:23">
      <c r="A46" s="119" t="s">
        <v>46</v>
      </c>
      <c r="B46" s="119" t="s">
        <v>229</v>
      </c>
      <c r="C46" s="119" t="s">
        <v>230</v>
      </c>
      <c r="D46" s="119" t="s">
        <v>80</v>
      </c>
      <c r="E46" s="119" t="s">
        <v>81</v>
      </c>
      <c r="F46" s="119" t="s">
        <v>231</v>
      </c>
      <c r="G46" s="119" t="s">
        <v>232</v>
      </c>
      <c r="H46" s="121">
        <v>1500000</v>
      </c>
      <c r="I46" s="121">
        <v>1000000</v>
      </c>
      <c r="J46" s="121"/>
      <c r="K46" s="121"/>
      <c r="L46" s="121">
        <v>1000000</v>
      </c>
      <c r="M46" s="119"/>
      <c r="N46" s="121"/>
      <c r="O46" s="121"/>
      <c r="P46" s="121"/>
      <c r="Q46" s="121">
        <v>500000</v>
      </c>
      <c r="R46" s="121"/>
      <c r="S46" s="121"/>
      <c r="T46" s="121"/>
      <c r="U46" s="121"/>
      <c r="V46" s="121"/>
      <c r="W46" s="121"/>
    </row>
    <row r="47" ht="53.25" customHeight="1" outlineLevel="1" spans="1:23">
      <c r="A47" s="119" t="s">
        <v>46</v>
      </c>
      <c r="B47" s="119" t="s">
        <v>215</v>
      </c>
      <c r="C47" s="119" t="s">
        <v>216</v>
      </c>
      <c r="D47" s="119" t="s">
        <v>80</v>
      </c>
      <c r="E47" s="119" t="s">
        <v>81</v>
      </c>
      <c r="F47" s="119" t="s">
        <v>233</v>
      </c>
      <c r="G47" s="119" t="s">
        <v>234</v>
      </c>
      <c r="H47" s="121">
        <v>300000</v>
      </c>
      <c r="I47" s="121">
        <v>300000</v>
      </c>
      <c r="J47" s="121"/>
      <c r="K47" s="121"/>
      <c r="L47" s="121">
        <v>300000</v>
      </c>
      <c r="M47" s="119"/>
      <c r="N47" s="121"/>
      <c r="O47" s="121"/>
      <c r="P47" s="121"/>
      <c r="Q47" s="121"/>
      <c r="R47" s="121"/>
      <c r="S47" s="121"/>
      <c r="T47" s="121"/>
      <c r="U47" s="121"/>
      <c r="V47" s="121"/>
      <c r="W47" s="121"/>
    </row>
    <row r="48" ht="53.25" customHeight="1" outlineLevel="1" spans="1:23">
      <c r="A48" s="119" t="s">
        <v>46</v>
      </c>
      <c r="B48" s="119" t="s">
        <v>235</v>
      </c>
      <c r="C48" s="119" t="s">
        <v>236</v>
      </c>
      <c r="D48" s="119" t="s">
        <v>80</v>
      </c>
      <c r="E48" s="119" t="s">
        <v>81</v>
      </c>
      <c r="F48" s="119" t="s">
        <v>217</v>
      </c>
      <c r="G48" s="119" t="s">
        <v>218</v>
      </c>
      <c r="H48" s="121">
        <v>1000</v>
      </c>
      <c r="I48" s="121">
        <v>1000</v>
      </c>
      <c r="J48" s="121"/>
      <c r="K48" s="121"/>
      <c r="L48" s="121">
        <v>1000</v>
      </c>
      <c r="M48" s="119"/>
      <c r="N48" s="121"/>
      <c r="O48" s="121"/>
      <c r="P48" s="121"/>
      <c r="Q48" s="121"/>
      <c r="R48" s="121"/>
      <c r="S48" s="121"/>
      <c r="T48" s="121"/>
      <c r="U48" s="121"/>
      <c r="V48" s="121"/>
      <c r="W48" s="121"/>
    </row>
    <row r="49" ht="53.25" customHeight="1" outlineLevel="1" spans="1:23">
      <c r="A49" s="119" t="s">
        <v>46</v>
      </c>
      <c r="B49" s="119" t="s">
        <v>235</v>
      </c>
      <c r="C49" s="119" t="s">
        <v>236</v>
      </c>
      <c r="D49" s="119" t="s">
        <v>86</v>
      </c>
      <c r="E49" s="119" t="s">
        <v>87</v>
      </c>
      <c r="F49" s="119" t="s">
        <v>217</v>
      </c>
      <c r="G49" s="119" t="s">
        <v>218</v>
      </c>
      <c r="H49" s="121">
        <v>167000</v>
      </c>
      <c r="I49" s="121">
        <v>167000</v>
      </c>
      <c r="J49" s="121"/>
      <c r="K49" s="121"/>
      <c r="L49" s="121">
        <v>167000</v>
      </c>
      <c r="M49" s="119"/>
      <c r="N49" s="121"/>
      <c r="O49" s="121"/>
      <c r="P49" s="121"/>
      <c r="Q49" s="121"/>
      <c r="R49" s="121"/>
      <c r="S49" s="121"/>
      <c r="T49" s="121"/>
      <c r="U49" s="121"/>
      <c r="V49" s="121"/>
      <c r="W49" s="121"/>
    </row>
    <row r="50" ht="53.25" customHeight="1" outlineLevel="1" spans="1:23">
      <c r="A50" s="119" t="s">
        <v>46</v>
      </c>
      <c r="B50" s="119" t="s">
        <v>237</v>
      </c>
      <c r="C50" s="119" t="s">
        <v>238</v>
      </c>
      <c r="D50" s="119" t="s">
        <v>78</v>
      </c>
      <c r="E50" s="119" t="s">
        <v>79</v>
      </c>
      <c r="F50" s="119" t="s">
        <v>239</v>
      </c>
      <c r="G50" s="119" t="s">
        <v>240</v>
      </c>
      <c r="H50" s="121"/>
      <c r="I50" s="121"/>
      <c r="J50" s="121"/>
      <c r="K50" s="121"/>
      <c r="L50" s="121"/>
      <c r="M50" s="119"/>
      <c r="N50" s="121"/>
      <c r="O50" s="121"/>
      <c r="P50" s="121"/>
      <c r="Q50" s="121"/>
      <c r="R50" s="121"/>
      <c r="S50" s="121"/>
      <c r="T50" s="121"/>
      <c r="U50" s="121"/>
      <c r="V50" s="121"/>
      <c r="W50" s="121"/>
    </row>
    <row r="51" ht="53.25" customHeight="1" outlineLevel="1" spans="1:23">
      <c r="A51" s="119" t="s">
        <v>46</v>
      </c>
      <c r="B51" s="119" t="s">
        <v>237</v>
      </c>
      <c r="C51" s="119" t="s">
        <v>238</v>
      </c>
      <c r="D51" s="119" t="s">
        <v>80</v>
      </c>
      <c r="E51" s="119" t="s">
        <v>81</v>
      </c>
      <c r="F51" s="119" t="s">
        <v>239</v>
      </c>
      <c r="G51" s="119" t="s">
        <v>240</v>
      </c>
      <c r="H51" s="121">
        <v>46800</v>
      </c>
      <c r="I51" s="121"/>
      <c r="J51" s="121"/>
      <c r="K51" s="121"/>
      <c r="L51" s="121"/>
      <c r="M51" s="119"/>
      <c r="N51" s="121"/>
      <c r="O51" s="121"/>
      <c r="P51" s="121"/>
      <c r="Q51" s="121">
        <v>46800</v>
      </c>
      <c r="R51" s="121"/>
      <c r="S51" s="121"/>
      <c r="T51" s="121"/>
      <c r="U51" s="121"/>
      <c r="V51" s="121"/>
      <c r="W51" s="121"/>
    </row>
    <row r="52" ht="53.25" customHeight="1" outlineLevel="1" spans="1:23">
      <c r="A52" s="119" t="s">
        <v>46</v>
      </c>
      <c r="B52" s="119" t="s">
        <v>241</v>
      </c>
      <c r="C52" s="119" t="s">
        <v>242</v>
      </c>
      <c r="D52" s="119" t="s">
        <v>92</v>
      </c>
      <c r="E52" s="119" t="s">
        <v>93</v>
      </c>
      <c r="F52" s="119" t="s">
        <v>243</v>
      </c>
      <c r="G52" s="119" t="s">
        <v>244</v>
      </c>
      <c r="H52" s="121">
        <v>77148</v>
      </c>
      <c r="I52" s="121">
        <v>77148</v>
      </c>
      <c r="J52" s="121"/>
      <c r="K52" s="121"/>
      <c r="L52" s="121">
        <v>77148</v>
      </c>
      <c r="M52" s="119"/>
      <c r="N52" s="121"/>
      <c r="O52" s="121"/>
      <c r="P52" s="121"/>
      <c r="Q52" s="121"/>
      <c r="R52" s="121"/>
      <c r="S52" s="121"/>
      <c r="T52" s="121"/>
      <c r="U52" s="121"/>
      <c r="V52" s="121"/>
      <c r="W52" s="121"/>
    </row>
    <row r="53" ht="30.75" customHeight="1" spans="1:23">
      <c r="A53" s="125" t="s">
        <v>30</v>
      </c>
      <c r="B53" s="125"/>
      <c r="C53" s="125"/>
      <c r="D53" s="125"/>
      <c r="E53" s="125"/>
      <c r="F53" s="125"/>
      <c r="G53" s="125"/>
      <c r="H53" s="121">
        <v>117183421.23</v>
      </c>
      <c r="I53" s="121">
        <v>81636621.23</v>
      </c>
      <c r="J53" s="121"/>
      <c r="K53" s="121"/>
      <c r="L53" s="121">
        <v>81636621.23</v>
      </c>
      <c r="M53" s="121"/>
      <c r="N53" s="121"/>
      <c r="O53" s="121"/>
      <c r="P53" s="121"/>
      <c r="Q53" s="121">
        <v>35546800</v>
      </c>
      <c r="R53" s="121"/>
      <c r="S53" s="121"/>
      <c r="T53" s="121"/>
      <c r="U53" s="121"/>
      <c r="V53" s="121"/>
      <c r="W53" s="121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53:G53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1388888888889" right="0.751388888888889" top="1" bottom="1" header="0.5" footer="0.5"/>
  <pageSetup paperSize="9" scale="27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54"/>
  <sheetViews>
    <sheetView showZeros="0" topLeftCell="A53" workbookViewId="0">
      <selection activeCell="A3" sqref="A3:G3"/>
    </sheetView>
  </sheetViews>
  <sheetFormatPr defaultColWidth="10.2857142857143" defaultRowHeight="15" customHeight="1"/>
  <cols>
    <col min="1" max="1" width="8.71428571428571" customWidth="1"/>
    <col min="2" max="2" width="7.71428571428571" customWidth="1"/>
    <col min="3" max="3" width="15.8571428571429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11.8571428571429" customWidth="1"/>
    <col min="18" max="18" width="14.5714285714286" customWidth="1"/>
    <col min="19" max="19" width="9.84761904761905" customWidth="1"/>
    <col min="20" max="20" width="12.7142857142857" customWidth="1"/>
    <col min="21" max="21" width="7.57142857142857" customWidth="1"/>
    <col min="22" max="22" width="5" customWidth="1"/>
    <col min="23" max="23" width="13" customWidth="1"/>
  </cols>
  <sheetData>
    <row r="1" ht="18.75" customHeight="1" spans="1:23">
      <c r="A1" s="115" t="s">
        <v>245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</row>
    <row r="2" ht="26.25" customHeight="1" spans="1:23">
      <c r="A2" s="110" t="s">
        <v>246</v>
      </c>
      <c r="B2" s="110"/>
      <c r="C2" s="110" t="s">
        <v>59</v>
      </c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</row>
    <row r="3" ht="18.75" customHeight="1" spans="1:23">
      <c r="A3" s="116" t="str">
        <f>"单位名称："&amp;"德宏职业学院"</f>
        <v>单位名称：德宏职业学院</v>
      </c>
      <c r="B3" s="116"/>
      <c r="C3" s="116"/>
      <c r="D3" s="116"/>
      <c r="E3" s="116"/>
      <c r="F3" s="116"/>
      <c r="G3" s="116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5" t="s">
        <v>27</v>
      </c>
      <c r="W3" s="115"/>
    </row>
    <row r="4" ht="26.25" customHeight="1" spans="1:23">
      <c r="A4" s="118" t="s">
        <v>247</v>
      </c>
      <c r="B4" s="118" t="s">
        <v>169</v>
      </c>
      <c r="C4" s="118" t="s">
        <v>170</v>
      </c>
      <c r="D4" s="118" t="s">
        <v>248</v>
      </c>
      <c r="E4" s="118" t="s">
        <v>171</v>
      </c>
      <c r="F4" s="118" t="s">
        <v>172</v>
      </c>
      <c r="G4" s="118" t="s">
        <v>249</v>
      </c>
      <c r="H4" s="118" t="s">
        <v>250</v>
      </c>
      <c r="I4" s="118" t="s">
        <v>30</v>
      </c>
      <c r="J4" s="118" t="s">
        <v>251</v>
      </c>
      <c r="K4" s="118"/>
      <c r="L4" s="118"/>
      <c r="M4" s="118"/>
      <c r="N4" s="118" t="s">
        <v>181</v>
      </c>
      <c r="O4" s="118"/>
      <c r="P4" s="118"/>
      <c r="Q4" s="118" t="s">
        <v>37</v>
      </c>
      <c r="R4" s="118" t="s">
        <v>51</v>
      </c>
      <c r="S4" s="118"/>
      <c r="T4" s="118"/>
      <c r="U4" s="118"/>
      <c r="V4" s="118"/>
      <c r="W4" s="118"/>
    </row>
    <row r="5" ht="26.25" customHeight="1" spans="1:23">
      <c r="A5" s="118"/>
      <c r="B5" s="118"/>
      <c r="C5" s="118"/>
      <c r="D5" s="118"/>
      <c r="E5" s="118"/>
      <c r="F5" s="118"/>
      <c r="G5" s="118"/>
      <c r="H5" s="118"/>
      <c r="I5" s="118"/>
      <c r="J5" s="118" t="s">
        <v>34</v>
      </c>
      <c r="K5" s="118"/>
      <c r="L5" s="118" t="s">
        <v>35</v>
      </c>
      <c r="M5" s="118" t="s">
        <v>36</v>
      </c>
      <c r="N5" s="118" t="s">
        <v>34</v>
      </c>
      <c r="O5" s="118" t="s">
        <v>35</v>
      </c>
      <c r="P5" s="118" t="s">
        <v>36</v>
      </c>
      <c r="Q5" s="118"/>
      <c r="R5" s="118" t="s">
        <v>33</v>
      </c>
      <c r="S5" s="118" t="s">
        <v>40</v>
      </c>
      <c r="T5" s="118" t="s">
        <v>41</v>
      </c>
      <c r="U5" s="118" t="s">
        <v>42</v>
      </c>
      <c r="V5" s="118" t="s">
        <v>43</v>
      </c>
      <c r="W5" s="118" t="s">
        <v>44</v>
      </c>
    </row>
    <row r="6" ht="26.25" customHeight="1" spans="1:23">
      <c r="A6" s="118"/>
      <c r="B6" s="118"/>
      <c r="C6" s="118"/>
      <c r="D6" s="118"/>
      <c r="E6" s="118"/>
      <c r="F6" s="118"/>
      <c r="G6" s="118"/>
      <c r="H6" s="118"/>
      <c r="I6" s="118"/>
      <c r="J6" s="118" t="s">
        <v>33</v>
      </c>
      <c r="K6" s="118" t="s">
        <v>252</v>
      </c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</row>
    <row r="7" ht="18.75" customHeight="1" spans="1:23">
      <c r="A7" s="118" t="s">
        <v>59</v>
      </c>
      <c r="B7" s="118" t="s">
        <v>60</v>
      </c>
      <c r="C7" s="118" t="s">
        <v>61</v>
      </c>
      <c r="D7" s="118" t="s">
        <v>62</v>
      </c>
      <c r="E7" s="118" t="s">
        <v>63</v>
      </c>
      <c r="F7" s="118" t="s">
        <v>64</v>
      </c>
      <c r="G7" s="118" t="s">
        <v>65</v>
      </c>
      <c r="H7" s="118" t="s">
        <v>66</v>
      </c>
      <c r="I7" s="118" t="s">
        <v>67</v>
      </c>
      <c r="J7" s="118" t="s">
        <v>68</v>
      </c>
      <c r="K7" s="118" t="s">
        <v>69</v>
      </c>
      <c r="L7" s="118" t="s">
        <v>70</v>
      </c>
      <c r="M7" s="118" t="s">
        <v>71</v>
      </c>
      <c r="N7" s="118" t="s">
        <v>72</v>
      </c>
      <c r="O7" s="118" t="s">
        <v>73</v>
      </c>
      <c r="P7" s="118" t="s">
        <v>183</v>
      </c>
      <c r="Q7" s="118" t="s">
        <v>184</v>
      </c>
      <c r="R7" s="118" t="s">
        <v>185</v>
      </c>
      <c r="S7" s="118" t="s">
        <v>186</v>
      </c>
      <c r="T7" s="118" t="s">
        <v>187</v>
      </c>
      <c r="U7" s="118" t="s">
        <v>188</v>
      </c>
      <c r="V7" s="118" t="s">
        <v>189</v>
      </c>
      <c r="W7" s="118" t="s">
        <v>190</v>
      </c>
    </row>
    <row r="8" ht="52.5" customHeight="1" spans="1:23">
      <c r="A8" s="119"/>
      <c r="B8" s="119"/>
      <c r="C8" s="119" t="s">
        <v>253</v>
      </c>
      <c r="D8" s="119"/>
      <c r="E8" s="119"/>
      <c r="F8" s="119"/>
      <c r="G8" s="119"/>
      <c r="H8" s="119"/>
      <c r="I8" s="121">
        <v>50499000</v>
      </c>
      <c r="J8" s="121"/>
      <c r="K8" s="121"/>
      <c r="L8" s="121"/>
      <c r="M8" s="121"/>
      <c r="N8" s="121"/>
      <c r="O8" s="121"/>
      <c r="P8" s="121"/>
      <c r="Q8" s="121">
        <v>50499000</v>
      </c>
      <c r="R8" s="121"/>
      <c r="S8" s="121"/>
      <c r="T8" s="121"/>
      <c r="U8" s="121"/>
      <c r="V8" s="121"/>
      <c r="W8" s="121"/>
    </row>
    <row r="9" ht="52.5" customHeight="1" outlineLevel="1" spans="1:23">
      <c r="A9" s="119" t="s">
        <v>254</v>
      </c>
      <c r="B9" s="119" t="s">
        <v>255</v>
      </c>
      <c r="C9" s="119" t="s">
        <v>253</v>
      </c>
      <c r="D9" s="119" t="s">
        <v>46</v>
      </c>
      <c r="E9" s="119" t="s">
        <v>80</v>
      </c>
      <c r="F9" s="119" t="s">
        <v>81</v>
      </c>
      <c r="G9" s="119" t="s">
        <v>256</v>
      </c>
      <c r="H9" s="119" t="s">
        <v>257</v>
      </c>
      <c r="I9" s="121">
        <v>100000</v>
      </c>
      <c r="J9" s="121"/>
      <c r="K9" s="121"/>
      <c r="L9" s="121"/>
      <c r="M9" s="121"/>
      <c r="N9" s="121"/>
      <c r="O9" s="121"/>
      <c r="P9" s="121"/>
      <c r="Q9" s="121">
        <v>100000</v>
      </c>
      <c r="R9" s="121"/>
      <c r="S9" s="121"/>
      <c r="T9" s="121"/>
      <c r="U9" s="121"/>
      <c r="V9" s="121"/>
      <c r="W9" s="121"/>
    </row>
    <row r="10" ht="52.5" customHeight="1" outlineLevel="1" spans="1:23">
      <c r="A10" s="119" t="s">
        <v>254</v>
      </c>
      <c r="B10" s="119" t="s">
        <v>255</v>
      </c>
      <c r="C10" s="119" t="s">
        <v>253</v>
      </c>
      <c r="D10" s="119" t="s">
        <v>46</v>
      </c>
      <c r="E10" s="119" t="s">
        <v>80</v>
      </c>
      <c r="F10" s="119" t="s">
        <v>81</v>
      </c>
      <c r="G10" s="119" t="s">
        <v>258</v>
      </c>
      <c r="H10" s="119" t="s">
        <v>259</v>
      </c>
      <c r="I10" s="121">
        <v>2500000</v>
      </c>
      <c r="J10" s="121"/>
      <c r="K10" s="121"/>
      <c r="L10" s="121"/>
      <c r="M10" s="121"/>
      <c r="N10" s="119"/>
      <c r="O10" s="119"/>
      <c r="P10" s="119"/>
      <c r="Q10" s="121">
        <v>2500000</v>
      </c>
      <c r="R10" s="121"/>
      <c r="S10" s="121"/>
      <c r="T10" s="121"/>
      <c r="U10" s="121"/>
      <c r="V10" s="121"/>
      <c r="W10" s="121"/>
    </row>
    <row r="11" ht="52.5" customHeight="1" outlineLevel="1" spans="1:23">
      <c r="A11" s="119" t="s">
        <v>254</v>
      </c>
      <c r="B11" s="119" t="s">
        <v>255</v>
      </c>
      <c r="C11" s="119" t="s">
        <v>253</v>
      </c>
      <c r="D11" s="119" t="s">
        <v>46</v>
      </c>
      <c r="E11" s="119" t="s">
        <v>80</v>
      </c>
      <c r="F11" s="119" t="s">
        <v>81</v>
      </c>
      <c r="G11" s="119" t="s">
        <v>260</v>
      </c>
      <c r="H11" s="119" t="s">
        <v>261</v>
      </c>
      <c r="I11" s="121">
        <v>4500000</v>
      </c>
      <c r="J11" s="121"/>
      <c r="K11" s="121"/>
      <c r="L11" s="121"/>
      <c r="M11" s="121"/>
      <c r="N11" s="119"/>
      <c r="O11" s="119"/>
      <c r="P11" s="119"/>
      <c r="Q11" s="121">
        <v>4500000</v>
      </c>
      <c r="R11" s="121"/>
      <c r="S11" s="121"/>
      <c r="T11" s="121"/>
      <c r="U11" s="121"/>
      <c r="V11" s="121"/>
      <c r="W11" s="121"/>
    </row>
    <row r="12" ht="52.5" customHeight="1" outlineLevel="1" spans="1:23">
      <c r="A12" s="119" t="s">
        <v>254</v>
      </c>
      <c r="B12" s="119" t="s">
        <v>255</v>
      </c>
      <c r="C12" s="119" t="s">
        <v>253</v>
      </c>
      <c r="D12" s="119" t="s">
        <v>46</v>
      </c>
      <c r="E12" s="119" t="s">
        <v>80</v>
      </c>
      <c r="F12" s="119" t="s">
        <v>81</v>
      </c>
      <c r="G12" s="119" t="s">
        <v>262</v>
      </c>
      <c r="H12" s="119" t="s">
        <v>263</v>
      </c>
      <c r="I12" s="121">
        <v>900000</v>
      </c>
      <c r="J12" s="121"/>
      <c r="K12" s="121"/>
      <c r="L12" s="121"/>
      <c r="M12" s="121"/>
      <c r="N12" s="119"/>
      <c r="O12" s="119"/>
      <c r="P12" s="119"/>
      <c r="Q12" s="121">
        <v>900000</v>
      </c>
      <c r="R12" s="121"/>
      <c r="S12" s="121"/>
      <c r="T12" s="121"/>
      <c r="U12" s="121"/>
      <c r="V12" s="121"/>
      <c r="W12" s="121"/>
    </row>
    <row r="13" ht="52.5" customHeight="1" outlineLevel="1" spans="1:23">
      <c r="A13" s="119" t="s">
        <v>254</v>
      </c>
      <c r="B13" s="119" t="s">
        <v>255</v>
      </c>
      <c r="C13" s="119" t="s">
        <v>253</v>
      </c>
      <c r="D13" s="119" t="s">
        <v>46</v>
      </c>
      <c r="E13" s="119" t="s">
        <v>80</v>
      </c>
      <c r="F13" s="119" t="s">
        <v>81</v>
      </c>
      <c r="G13" s="119" t="s">
        <v>219</v>
      </c>
      <c r="H13" s="119" t="s">
        <v>220</v>
      </c>
      <c r="I13" s="121">
        <v>2000000</v>
      </c>
      <c r="J13" s="121"/>
      <c r="K13" s="121"/>
      <c r="L13" s="121"/>
      <c r="M13" s="121"/>
      <c r="N13" s="119"/>
      <c r="O13" s="119"/>
      <c r="P13" s="119"/>
      <c r="Q13" s="121">
        <v>2000000</v>
      </c>
      <c r="R13" s="121"/>
      <c r="S13" s="121"/>
      <c r="T13" s="121"/>
      <c r="U13" s="121"/>
      <c r="V13" s="121"/>
      <c r="W13" s="121"/>
    </row>
    <row r="14" ht="52.5" customHeight="1" outlineLevel="1" spans="1:23">
      <c r="A14" s="119" t="s">
        <v>254</v>
      </c>
      <c r="B14" s="119" t="s">
        <v>255</v>
      </c>
      <c r="C14" s="119" t="s">
        <v>253</v>
      </c>
      <c r="D14" s="119" t="s">
        <v>46</v>
      </c>
      <c r="E14" s="119" t="s">
        <v>80</v>
      </c>
      <c r="F14" s="119" t="s">
        <v>81</v>
      </c>
      <c r="G14" s="119" t="s">
        <v>264</v>
      </c>
      <c r="H14" s="119" t="s">
        <v>265</v>
      </c>
      <c r="I14" s="121">
        <v>800000</v>
      </c>
      <c r="J14" s="121"/>
      <c r="K14" s="121"/>
      <c r="L14" s="121"/>
      <c r="M14" s="121"/>
      <c r="N14" s="119"/>
      <c r="O14" s="119"/>
      <c r="P14" s="119"/>
      <c r="Q14" s="121">
        <v>800000</v>
      </c>
      <c r="R14" s="121"/>
      <c r="S14" s="121"/>
      <c r="T14" s="121"/>
      <c r="U14" s="121"/>
      <c r="V14" s="121"/>
      <c r="W14" s="121"/>
    </row>
    <row r="15" ht="52.5" customHeight="1" outlineLevel="1" spans="1:23">
      <c r="A15" s="119" t="s">
        <v>254</v>
      </c>
      <c r="B15" s="119" t="s">
        <v>255</v>
      </c>
      <c r="C15" s="119" t="s">
        <v>253</v>
      </c>
      <c r="D15" s="119" t="s">
        <v>46</v>
      </c>
      <c r="E15" s="119" t="s">
        <v>80</v>
      </c>
      <c r="F15" s="119" t="s">
        <v>81</v>
      </c>
      <c r="G15" s="119" t="s">
        <v>266</v>
      </c>
      <c r="H15" s="119" t="s">
        <v>267</v>
      </c>
      <c r="I15" s="121">
        <v>115000</v>
      </c>
      <c r="J15" s="121"/>
      <c r="K15" s="121"/>
      <c r="L15" s="121"/>
      <c r="M15" s="121"/>
      <c r="N15" s="119"/>
      <c r="O15" s="119"/>
      <c r="P15" s="119"/>
      <c r="Q15" s="121">
        <v>115000</v>
      </c>
      <c r="R15" s="121"/>
      <c r="S15" s="121"/>
      <c r="T15" s="121"/>
      <c r="U15" s="121"/>
      <c r="V15" s="121"/>
      <c r="W15" s="121"/>
    </row>
    <row r="16" ht="52.5" customHeight="1" outlineLevel="1" spans="1:23">
      <c r="A16" s="119" t="s">
        <v>254</v>
      </c>
      <c r="B16" s="119" t="s">
        <v>255</v>
      </c>
      <c r="C16" s="119" t="s">
        <v>253</v>
      </c>
      <c r="D16" s="119" t="s">
        <v>46</v>
      </c>
      <c r="E16" s="119" t="s">
        <v>80</v>
      </c>
      <c r="F16" s="119" t="s">
        <v>81</v>
      </c>
      <c r="G16" s="119" t="s">
        <v>221</v>
      </c>
      <c r="H16" s="119" t="s">
        <v>222</v>
      </c>
      <c r="I16" s="121">
        <v>1100000</v>
      </c>
      <c r="J16" s="121"/>
      <c r="K16" s="121"/>
      <c r="L16" s="121"/>
      <c r="M16" s="121"/>
      <c r="N16" s="119"/>
      <c r="O16" s="119"/>
      <c r="P16" s="119"/>
      <c r="Q16" s="121">
        <v>1100000</v>
      </c>
      <c r="R16" s="121"/>
      <c r="S16" s="121"/>
      <c r="T16" s="121"/>
      <c r="U16" s="121"/>
      <c r="V16" s="121"/>
      <c r="W16" s="121"/>
    </row>
    <row r="17" ht="52.5" customHeight="1" outlineLevel="1" spans="1:23">
      <c r="A17" s="119" t="s">
        <v>254</v>
      </c>
      <c r="B17" s="119" t="s">
        <v>255</v>
      </c>
      <c r="C17" s="119" t="s">
        <v>253</v>
      </c>
      <c r="D17" s="119" t="s">
        <v>46</v>
      </c>
      <c r="E17" s="119" t="s">
        <v>80</v>
      </c>
      <c r="F17" s="119" t="s">
        <v>81</v>
      </c>
      <c r="G17" s="119" t="s">
        <v>268</v>
      </c>
      <c r="H17" s="119" t="s">
        <v>269</v>
      </c>
      <c r="I17" s="121">
        <v>9000000</v>
      </c>
      <c r="J17" s="121"/>
      <c r="K17" s="121"/>
      <c r="L17" s="121"/>
      <c r="M17" s="121"/>
      <c r="N17" s="119"/>
      <c r="O17" s="119"/>
      <c r="P17" s="119"/>
      <c r="Q17" s="121">
        <v>9000000</v>
      </c>
      <c r="R17" s="121"/>
      <c r="S17" s="121"/>
      <c r="T17" s="121"/>
      <c r="U17" s="121"/>
      <c r="V17" s="121"/>
      <c r="W17" s="121"/>
    </row>
    <row r="18" ht="52.5" customHeight="1" outlineLevel="1" spans="1:23">
      <c r="A18" s="119" t="s">
        <v>254</v>
      </c>
      <c r="B18" s="119" t="s">
        <v>255</v>
      </c>
      <c r="C18" s="119" t="s">
        <v>253</v>
      </c>
      <c r="D18" s="119" t="s">
        <v>46</v>
      </c>
      <c r="E18" s="119" t="s">
        <v>80</v>
      </c>
      <c r="F18" s="119" t="s">
        <v>81</v>
      </c>
      <c r="G18" s="119" t="s">
        <v>223</v>
      </c>
      <c r="H18" s="119" t="s">
        <v>224</v>
      </c>
      <c r="I18" s="121">
        <v>400000</v>
      </c>
      <c r="J18" s="121"/>
      <c r="K18" s="121"/>
      <c r="L18" s="121"/>
      <c r="M18" s="121"/>
      <c r="N18" s="119"/>
      <c r="O18" s="119"/>
      <c r="P18" s="119"/>
      <c r="Q18" s="121">
        <v>400000</v>
      </c>
      <c r="R18" s="121"/>
      <c r="S18" s="121"/>
      <c r="T18" s="121"/>
      <c r="U18" s="121"/>
      <c r="V18" s="121"/>
      <c r="W18" s="121"/>
    </row>
    <row r="19" ht="52.5" customHeight="1" outlineLevel="1" spans="1:23">
      <c r="A19" s="119" t="s">
        <v>254</v>
      </c>
      <c r="B19" s="119" t="s">
        <v>255</v>
      </c>
      <c r="C19" s="119" t="s">
        <v>253</v>
      </c>
      <c r="D19" s="119" t="s">
        <v>46</v>
      </c>
      <c r="E19" s="119" t="s">
        <v>80</v>
      </c>
      <c r="F19" s="119" t="s">
        <v>81</v>
      </c>
      <c r="G19" s="119" t="s">
        <v>225</v>
      </c>
      <c r="H19" s="119" t="s">
        <v>226</v>
      </c>
      <c r="I19" s="121">
        <v>400000</v>
      </c>
      <c r="J19" s="121"/>
      <c r="K19" s="121"/>
      <c r="L19" s="121"/>
      <c r="M19" s="121"/>
      <c r="N19" s="119"/>
      <c r="O19" s="119"/>
      <c r="P19" s="119"/>
      <c r="Q19" s="121">
        <v>400000</v>
      </c>
      <c r="R19" s="121"/>
      <c r="S19" s="121"/>
      <c r="T19" s="121"/>
      <c r="U19" s="121"/>
      <c r="V19" s="121"/>
      <c r="W19" s="121"/>
    </row>
    <row r="20" ht="52.5" customHeight="1" outlineLevel="1" spans="1:23">
      <c r="A20" s="119" t="s">
        <v>254</v>
      </c>
      <c r="B20" s="119" t="s">
        <v>255</v>
      </c>
      <c r="C20" s="119" t="s">
        <v>253</v>
      </c>
      <c r="D20" s="119" t="s">
        <v>46</v>
      </c>
      <c r="E20" s="119" t="s">
        <v>80</v>
      </c>
      <c r="F20" s="119" t="s">
        <v>81</v>
      </c>
      <c r="G20" s="119" t="s">
        <v>270</v>
      </c>
      <c r="H20" s="119" t="s">
        <v>162</v>
      </c>
      <c r="I20" s="121">
        <v>150000</v>
      </c>
      <c r="J20" s="121"/>
      <c r="K20" s="121"/>
      <c r="L20" s="121"/>
      <c r="M20" s="121"/>
      <c r="N20" s="119"/>
      <c r="O20" s="119"/>
      <c r="P20" s="119"/>
      <c r="Q20" s="121">
        <v>150000</v>
      </c>
      <c r="R20" s="121"/>
      <c r="S20" s="121"/>
      <c r="T20" s="121"/>
      <c r="U20" s="121"/>
      <c r="V20" s="121"/>
      <c r="W20" s="121"/>
    </row>
    <row r="21" ht="52.5" customHeight="1" outlineLevel="1" spans="1:23">
      <c r="A21" s="119" t="s">
        <v>254</v>
      </c>
      <c r="B21" s="119" t="s">
        <v>255</v>
      </c>
      <c r="C21" s="119" t="s">
        <v>253</v>
      </c>
      <c r="D21" s="119" t="s">
        <v>46</v>
      </c>
      <c r="E21" s="119" t="s">
        <v>80</v>
      </c>
      <c r="F21" s="119" t="s">
        <v>81</v>
      </c>
      <c r="G21" s="119" t="s">
        <v>271</v>
      </c>
      <c r="H21" s="119" t="s">
        <v>272</v>
      </c>
      <c r="I21" s="121">
        <v>1500000</v>
      </c>
      <c r="J21" s="121"/>
      <c r="K21" s="121"/>
      <c r="L21" s="121"/>
      <c r="M21" s="121"/>
      <c r="N21" s="119"/>
      <c r="O21" s="119"/>
      <c r="P21" s="119"/>
      <c r="Q21" s="121">
        <v>1500000</v>
      </c>
      <c r="R21" s="121"/>
      <c r="S21" s="121"/>
      <c r="T21" s="121"/>
      <c r="U21" s="121"/>
      <c r="V21" s="121"/>
      <c r="W21" s="121"/>
    </row>
    <row r="22" ht="52.5" customHeight="1" outlineLevel="1" spans="1:23">
      <c r="A22" s="119" t="s">
        <v>254</v>
      </c>
      <c r="B22" s="119" t="s">
        <v>255</v>
      </c>
      <c r="C22" s="119" t="s">
        <v>253</v>
      </c>
      <c r="D22" s="119" t="s">
        <v>46</v>
      </c>
      <c r="E22" s="119" t="s">
        <v>80</v>
      </c>
      <c r="F22" s="119" t="s">
        <v>81</v>
      </c>
      <c r="G22" s="119" t="s">
        <v>273</v>
      </c>
      <c r="H22" s="119" t="s">
        <v>274</v>
      </c>
      <c r="I22" s="121">
        <v>8500000</v>
      </c>
      <c r="J22" s="121"/>
      <c r="K22" s="121"/>
      <c r="L22" s="121"/>
      <c r="M22" s="121"/>
      <c r="N22" s="119"/>
      <c r="O22" s="119"/>
      <c r="P22" s="119"/>
      <c r="Q22" s="121">
        <v>8500000</v>
      </c>
      <c r="R22" s="121"/>
      <c r="S22" s="121"/>
      <c r="T22" s="121"/>
      <c r="U22" s="121"/>
      <c r="V22" s="121"/>
      <c r="W22" s="121"/>
    </row>
    <row r="23" ht="52.5" customHeight="1" outlineLevel="1" spans="1:23">
      <c r="A23" s="119" t="s">
        <v>254</v>
      </c>
      <c r="B23" s="119" t="s">
        <v>255</v>
      </c>
      <c r="C23" s="119" t="s">
        <v>253</v>
      </c>
      <c r="D23" s="119" t="s">
        <v>46</v>
      </c>
      <c r="E23" s="119" t="s">
        <v>80</v>
      </c>
      <c r="F23" s="119" t="s">
        <v>81</v>
      </c>
      <c r="G23" s="119" t="s">
        <v>227</v>
      </c>
      <c r="H23" s="119" t="s">
        <v>228</v>
      </c>
      <c r="I23" s="121">
        <v>1000000</v>
      </c>
      <c r="J23" s="121"/>
      <c r="K23" s="121"/>
      <c r="L23" s="121"/>
      <c r="M23" s="121"/>
      <c r="N23" s="119"/>
      <c r="O23" s="119"/>
      <c r="P23" s="119"/>
      <c r="Q23" s="121">
        <v>1000000</v>
      </c>
      <c r="R23" s="121"/>
      <c r="S23" s="121"/>
      <c r="T23" s="121"/>
      <c r="U23" s="121"/>
      <c r="V23" s="121"/>
      <c r="W23" s="121"/>
    </row>
    <row r="24" ht="52.5" customHeight="1" outlineLevel="1" spans="1:23">
      <c r="A24" s="119" t="s">
        <v>254</v>
      </c>
      <c r="B24" s="119" t="s">
        <v>255</v>
      </c>
      <c r="C24" s="119" t="s">
        <v>253</v>
      </c>
      <c r="D24" s="119" t="s">
        <v>46</v>
      </c>
      <c r="E24" s="119" t="s">
        <v>80</v>
      </c>
      <c r="F24" s="119" t="s">
        <v>81</v>
      </c>
      <c r="G24" s="119" t="s">
        <v>275</v>
      </c>
      <c r="H24" s="119" t="s">
        <v>276</v>
      </c>
      <c r="I24" s="121">
        <v>214000</v>
      </c>
      <c r="J24" s="121"/>
      <c r="K24" s="121"/>
      <c r="L24" s="121"/>
      <c r="M24" s="121"/>
      <c r="N24" s="119"/>
      <c r="O24" s="119"/>
      <c r="P24" s="119"/>
      <c r="Q24" s="121">
        <v>214000</v>
      </c>
      <c r="R24" s="121"/>
      <c r="S24" s="121"/>
      <c r="T24" s="121"/>
      <c r="U24" s="121"/>
      <c r="V24" s="121"/>
      <c r="W24" s="121"/>
    </row>
    <row r="25" ht="52.5" customHeight="1" outlineLevel="1" spans="1:23">
      <c r="A25" s="119" t="s">
        <v>254</v>
      </c>
      <c r="B25" s="119" t="s">
        <v>255</v>
      </c>
      <c r="C25" s="119" t="s">
        <v>253</v>
      </c>
      <c r="D25" s="119" t="s">
        <v>46</v>
      </c>
      <c r="E25" s="119" t="s">
        <v>80</v>
      </c>
      <c r="F25" s="119" t="s">
        <v>81</v>
      </c>
      <c r="G25" s="119" t="s">
        <v>239</v>
      </c>
      <c r="H25" s="119" t="s">
        <v>240</v>
      </c>
      <c r="I25" s="121">
        <v>150000</v>
      </c>
      <c r="J25" s="121"/>
      <c r="K25" s="121"/>
      <c r="L25" s="121"/>
      <c r="M25" s="121"/>
      <c r="N25" s="119"/>
      <c r="O25" s="119"/>
      <c r="P25" s="119"/>
      <c r="Q25" s="121">
        <v>150000</v>
      </c>
      <c r="R25" s="121"/>
      <c r="S25" s="121"/>
      <c r="T25" s="121"/>
      <c r="U25" s="121"/>
      <c r="V25" s="121"/>
      <c r="W25" s="121"/>
    </row>
    <row r="26" ht="52.5" customHeight="1" outlineLevel="1" spans="1:23">
      <c r="A26" s="119" t="s">
        <v>254</v>
      </c>
      <c r="B26" s="119" t="s">
        <v>255</v>
      </c>
      <c r="C26" s="119" t="s">
        <v>253</v>
      </c>
      <c r="D26" s="119" t="s">
        <v>46</v>
      </c>
      <c r="E26" s="119" t="s">
        <v>80</v>
      </c>
      <c r="F26" s="119" t="s">
        <v>81</v>
      </c>
      <c r="G26" s="119" t="s">
        <v>233</v>
      </c>
      <c r="H26" s="119" t="s">
        <v>234</v>
      </c>
      <c r="I26" s="121">
        <v>1370000</v>
      </c>
      <c r="J26" s="121"/>
      <c r="K26" s="121"/>
      <c r="L26" s="121"/>
      <c r="M26" s="121"/>
      <c r="N26" s="119"/>
      <c r="O26" s="119"/>
      <c r="P26" s="119"/>
      <c r="Q26" s="121">
        <v>1370000</v>
      </c>
      <c r="R26" s="121"/>
      <c r="S26" s="121"/>
      <c r="T26" s="121"/>
      <c r="U26" s="121"/>
      <c r="V26" s="121"/>
      <c r="W26" s="121"/>
    </row>
    <row r="27" ht="52.5" customHeight="1" outlineLevel="1" spans="1:23">
      <c r="A27" s="119" t="s">
        <v>254</v>
      </c>
      <c r="B27" s="119" t="s">
        <v>255</v>
      </c>
      <c r="C27" s="119" t="s">
        <v>253</v>
      </c>
      <c r="D27" s="119" t="s">
        <v>46</v>
      </c>
      <c r="E27" s="119" t="s">
        <v>80</v>
      </c>
      <c r="F27" s="119" t="s">
        <v>81</v>
      </c>
      <c r="G27" s="119" t="s">
        <v>277</v>
      </c>
      <c r="H27" s="119" t="s">
        <v>278</v>
      </c>
      <c r="I27" s="121">
        <v>5500000</v>
      </c>
      <c r="J27" s="121"/>
      <c r="K27" s="121"/>
      <c r="L27" s="121"/>
      <c r="M27" s="121"/>
      <c r="N27" s="119"/>
      <c r="O27" s="119"/>
      <c r="P27" s="119"/>
      <c r="Q27" s="121">
        <v>5500000</v>
      </c>
      <c r="R27" s="121"/>
      <c r="S27" s="121"/>
      <c r="T27" s="121"/>
      <c r="U27" s="121"/>
      <c r="V27" s="121"/>
      <c r="W27" s="121"/>
    </row>
    <row r="28" ht="52.5" customHeight="1" outlineLevel="1" spans="1:23">
      <c r="A28" s="119" t="s">
        <v>254</v>
      </c>
      <c r="B28" s="119" t="s">
        <v>255</v>
      </c>
      <c r="C28" s="119" t="s">
        <v>253</v>
      </c>
      <c r="D28" s="119" t="s">
        <v>46</v>
      </c>
      <c r="E28" s="119" t="s">
        <v>80</v>
      </c>
      <c r="F28" s="119" t="s">
        <v>81</v>
      </c>
      <c r="G28" s="119" t="s">
        <v>279</v>
      </c>
      <c r="H28" s="119" t="s">
        <v>280</v>
      </c>
      <c r="I28" s="121">
        <v>800000</v>
      </c>
      <c r="J28" s="121"/>
      <c r="K28" s="121"/>
      <c r="L28" s="121"/>
      <c r="M28" s="121"/>
      <c r="N28" s="119"/>
      <c r="O28" s="119"/>
      <c r="P28" s="119"/>
      <c r="Q28" s="121">
        <v>800000</v>
      </c>
      <c r="R28" s="121"/>
      <c r="S28" s="121"/>
      <c r="T28" s="121"/>
      <c r="U28" s="121"/>
      <c r="V28" s="121"/>
      <c r="W28" s="121"/>
    </row>
    <row r="29" ht="52.5" customHeight="1" outlineLevel="1" spans="1:23">
      <c r="A29" s="119" t="s">
        <v>254</v>
      </c>
      <c r="B29" s="119" t="s">
        <v>255</v>
      </c>
      <c r="C29" s="119" t="s">
        <v>253</v>
      </c>
      <c r="D29" s="119" t="s">
        <v>46</v>
      </c>
      <c r="E29" s="119" t="s">
        <v>80</v>
      </c>
      <c r="F29" s="119" t="s">
        <v>81</v>
      </c>
      <c r="G29" s="119" t="s">
        <v>281</v>
      </c>
      <c r="H29" s="119" t="s">
        <v>282</v>
      </c>
      <c r="I29" s="121">
        <v>5000000</v>
      </c>
      <c r="J29" s="121"/>
      <c r="K29" s="121"/>
      <c r="L29" s="121"/>
      <c r="M29" s="121"/>
      <c r="N29" s="119"/>
      <c r="O29" s="119"/>
      <c r="P29" s="119"/>
      <c r="Q29" s="121">
        <v>5000000</v>
      </c>
      <c r="R29" s="121"/>
      <c r="S29" s="121"/>
      <c r="T29" s="121"/>
      <c r="U29" s="121"/>
      <c r="V29" s="121"/>
      <c r="W29" s="121"/>
    </row>
    <row r="30" ht="52.5" customHeight="1" outlineLevel="1" spans="1:23">
      <c r="A30" s="119" t="s">
        <v>254</v>
      </c>
      <c r="B30" s="119" t="s">
        <v>255</v>
      </c>
      <c r="C30" s="119" t="s">
        <v>253</v>
      </c>
      <c r="D30" s="119" t="s">
        <v>46</v>
      </c>
      <c r="E30" s="119" t="s">
        <v>80</v>
      </c>
      <c r="F30" s="119" t="s">
        <v>81</v>
      </c>
      <c r="G30" s="119" t="s">
        <v>283</v>
      </c>
      <c r="H30" s="119" t="s">
        <v>284</v>
      </c>
      <c r="I30" s="121">
        <v>200000</v>
      </c>
      <c r="J30" s="121"/>
      <c r="K30" s="121"/>
      <c r="L30" s="121"/>
      <c r="M30" s="121"/>
      <c r="N30" s="119"/>
      <c r="O30" s="119"/>
      <c r="P30" s="119"/>
      <c r="Q30" s="121">
        <v>200000</v>
      </c>
      <c r="R30" s="121"/>
      <c r="S30" s="121"/>
      <c r="T30" s="121"/>
      <c r="U30" s="121"/>
      <c r="V30" s="121"/>
      <c r="W30" s="121"/>
    </row>
    <row r="31" ht="52.5" customHeight="1" outlineLevel="1" spans="1:23">
      <c r="A31" s="119" t="s">
        <v>254</v>
      </c>
      <c r="B31" s="119" t="s">
        <v>255</v>
      </c>
      <c r="C31" s="119" t="s">
        <v>253</v>
      </c>
      <c r="D31" s="119" t="s">
        <v>46</v>
      </c>
      <c r="E31" s="119" t="s">
        <v>80</v>
      </c>
      <c r="F31" s="119" t="s">
        <v>81</v>
      </c>
      <c r="G31" s="119" t="s">
        <v>285</v>
      </c>
      <c r="H31" s="119" t="s">
        <v>286</v>
      </c>
      <c r="I31" s="121">
        <v>300000</v>
      </c>
      <c r="J31" s="121"/>
      <c r="K31" s="121"/>
      <c r="L31" s="121"/>
      <c r="M31" s="121"/>
      <c r="N31" s="119"/>
      <c r="O31" s="119"/>
      <c r="P31" s="119"/>
      <c r="Q31" s="121">
        <v>300000</v>
      </c>
      <c r="R31" s="121"/>
      <c r="S31" s="121"/>
      <c r="T31" s="121"/>
      <c r="U31" s="121"/>
      <c r="V31" s="121"/>
      <c r="W31" s="121"/>
    </row>
    <row r="32" ht="52.5" customHeight="1" outlineLevel="1" spans="1:23">
      <c r="A32" s="119" t="s">
        <v>254</v>
      </c>
      <c r="B32" s="119" t="s">
        <v>255</v>
      </c>
      <c r="C32" s="119" t="s">
        <v>253</v>
      </c>
      <c r="D32" s="119" t="s">
        <v>46</v>
      </c>
      <c r="E32" s="119" t="s">
        <v>80</v>
      </c>
      <c r="F32" s="119" t="s">
        <v>81</v>
      </c>
      <c r="G32" s="119" t="s">
        <v>287</v>
      </c>
      <c r="H32" s="119" t="s">
        <v>288</v>
      </c>
      <c r="I32" s="121">
        <v>2500000</v>
      </c>
      <c r="J32" s="121"/>
      <c r="K32" s="121"/>
      <c r="L32" s="121"/>
      <c r="M32" s="121"/>
      <c r="N32" s="119"/>
      <c r="O32" s="119"/>
      <c r="P32" s="119"/>
      <c r="Q32" s="121">
        <v>2500000</v>
      </c>
      <c r="R32" s="121"/>
      <c r="S32" s="121"/>
      <c r="T32" s="121"/>
      <c r="U32" s="121"/>
      <c r="V32" s="121"/>
      <c r="W32" s="121"/>
    </row>
    <row r="33" ht="52.5" customHeight="1" outlineLevel="1" spans="1:23">
      <c r="A33" s="119" t="s">
        <v>254</v>
      </c>
      <c r="B33" s="119" t="s">
        <v>255</v>
      </c>
      <c r="C33" s="119" t="s">
        <v>253</v>
      </c>
      <c r="D33" s="119" t="s">
        <v>46</v>
      </c>
      <c r="E33" s="119" t="s">
        <v>80</v>
      </c>
      <c r="F33" s="119" t="s">
        <v>81</v>
      </c>
      <c r="G33" s="119" t="s">
        <v>289</v>
      </c>
      <c r="H33" s="119" t="s">
        <v>290</v>
      </c>
      <c r="I33" s="121">
        <v>1500000</v>
      </c>
      <c r="J33" s="121"/>
      <c r="K33" s="121"/>
      <c r="L33" s="121"/>
      <c r="M33" s="121"/>
      <c r="N33" s="119"/>
      <c r="O33" s="119"/>
      <c r="P33" s="119"/>
      <c r="Q33" s="121">
        <v>1500000</v>
      </c>
      <c r="R33" s="121"/>
      <c r="S33" s="121"/>
      <c r="T33" s="121"/>
      <c r="U33" s="121"/>
      <c r="V33" s="121"/>
      <c r="W33" s="121"/>
    </row>
    <row r="34" ht="52.5" customHeight="1" spans="1:23">
      <c r="A34" s="119"/>
      <c r="B34" s="119"/>
      <c r="C34" s="119" t="s">
        <v>291</v>
      </c>
      <c r="D34" s="119"/>
      <c r="E34" s="119"/>
      <c r="F34" s="119"/>
      <c r="G34" s="119"/>
      <c r="H34" s="119"/>
      <c r="I34" s="121">
        <v>34861000</v>
      </c>
      <c r="J34" s="121"/>
      <c r="K34" s="121"/>
      <c r="L34" s="121"/>
      <c r="M34" s="121"/>
      <c r="N34" s="119"/>
      <c r="O34" s="119"/>
      <c r="P34" s="119"/>
      <c r="Q34" s="121"/>
      <c r="R34" s="121">
        <v>34861000</v>
      </c>
      <c r="S34" s="121">
        <v>700000</v>
      </c>
      <c r="T34" s="121">
        <v>14958800</v>
      </c>
      <c r="U34" s="121"/>
      <c r="V34" s="121"/>
      <c r="W34" s="121">
        <v>19202200</v>
      </c>
    </row>
    <row r="35" ht="52.5" customHeight="1" outlineLevel="1" spans="1:23">
      <c r="A35" s="119" t="s">
        <v>254</v>
      </c>
      <c r="B35" s="119" t="s">
        <v>292</v>
      </c>
      <c r="C35" s="119" t="s">
        <v>291</v>
      </c>
      <c r="D35" s="119" t="s">
        <v>46</v>
      </c>
      <c r="E35" s="119" t="s">
        <v>80</v>
      </c>
      <c r="F35" s="119" t="s">
        <v>81</v>
      </c>
      <c r="G35" s="119" t="s">
        <v>217</v>
      </c>
      <c r="H35" s="119" t="s">
        <v>218</v>
      </c>
      <c r="I35" s="121">
        <v>100000</v>
      </c>
      <c r="J35" s="121"/>
      <c r="K35" s="121"/>
      <c r="L35" s="121"/>
      <c r="M35" s="121"/>
      <c r="N35" s="119"/>
      <c r="O35" s="119"/>
      <c r="P35" s="119"/>
      <c r="Q35" s="121"/>
      <c r="R35" s="121">
        <v>100000</v>
      </c>
      <c r="S35" s="121">
        <v>100000</v>
      </c>
      <c r="T35" s="121"/>
      <c r="U35" s="121"/>
      <c r="V35" s="121"/>
      <c r="W35" s="121"/>
    </row>
    <row r="36" ht="52.5" customHeight="1" outlineLevel="1" spans="1:23">
      <c r="A36" s="119" t="s">
        <v>254</v>
      </c>
      <c r="B36" s="119" t="s">
        <v>292</v>
      </c>
      <c r="C36" s="119" t="s">
        <v>291</v>
      </c>
      <c r="D36" s="119" t="s">
        <v>46</v>
      </c>
      <c r="E36" s="119" t="s">
        <v>80</v>
      </c>
      <c r="F36" s="119" t="s">
        <v>81</v>
      </c>
      <c r="G36" s="119" t="s">
        <v>217</v>
      </c>
      <c r="H36" s="119" t="s">
        <v>218</v>
      </c>
      <c r="I36" s="121">
        <v>58800</v>
      </c>
      <c r="J36" s="121"/>
      <c r="K36" s="121"/>
      <c r="L36" s="121"/>
      <c r="M36" s="121"/>
      <c r="N36" s="119"/>
      <c r="O36" s="119"/>
      <c r="P36" s="119"/>
      <c r="Q36" s="121"/>
      <c r="R36" s="121">
        <v>58800</v>
      </c>
      <c r="S36" s="121"/>
      <c r="T36" s="121">
        <v>58800</v>
      </c>
      <c r="U36" s="121"/>
      <c r="V36" s="121"/>
      <c r="W36" s="121"/>
    </row>
    <row r="37" ht="52.5" customHeight="1" outlineLevel="1" spans="1:23">
      <c r="A37" s="119" t="s">
        <v>254</v>
      </c>
      <c r="B37" s="119" t="s">
        <v>292</v>
      </c>
      <c r="C37" s="119" t="s">
        <v>291</v>
      </c>
      <c r="D37" s="119" t="s">
        <v>46</v>
      </c>
      <c r="E37" s="119" t="s">
        <v>80</v>
      </c>
      <c r="F37" s="119" t="s">
        <v>81</v>
      </c>
      <c r="G37" s="119" t="s">
        <v>256</v>
      </c>
      <c r="H37" s="119" t="s">
        <v>257</v>
      </c>
      <c r="I37" s="121">
        <v>100000</v>
      </c>
      <c r="J37" s="121"/>
      <c r="K37" s="121"/>
      <c r="L37" s="121"/>
      <c r="M37" s="121"/>
      <c r="N37" s="119"/>
      <c r="O37" s="119"/>
      <c r="P37" s="119"/>
      <c r="Q37" s="121"/>
      <c r="R37" s="121">
        <v>100000</v>
      </c>
      <c r="S37" s="121">
        <v>100000</v>
      </c>
      <c r="T37" s="121"/>
      <c r="U37" s="121"/>
      <c r="V37" s="121"/>
      <c r="W37" s="121"/>
    </row>
    <row r="38" ht="52.5" customHeight="1" outlineLevel="1" spans="1:23">
      <c r="A38" s="119" t="s">
        <v>254</v>
      </c>
      <c r="B38" s="119" t="s">
        <v>292</v>
      </c>
      <c r="C38" s="119" t="s">
        <v>291</v>
      </c>
      <c r="D38" s="119" t="s">
        <v>46</v>
      </c>
      <c r="E38" s="119" t="s">
        <v>80</v>
      </c>
      <c r="F38" s="119" t="s">
        <v>81</v>
      </c>
      <c r="G38" s="119" t="s">
        <v>256</v>
      </c>
      <c r="H38" s="119" t="s">
        <v>257</v>
      </c>
      <c r="I38" s="121">
        <v>100000</v>
      </c>
      <c r="J38" s="121"/>
      <c r="K38" s="121"/>
      <c r="L38" s="121"/>
      <c r="M38" s="121"/>
      <c r="N38" s="119"/>
      <c r="O38" s="119"/>
      <c r="P38" s="119"/>
      <c r="Q38" s="121"/>
      <c r="R38" s="121">
        <v>100000</v>
      </c>
      <c r="S38" s="121"/>
      <c r="T38" s="121">
        <v>100000</v>
      </c>
      <c r="U38" s="121"/>
      <c r="V38" s="121"/>
      <c r="W38" s="121"/>
    </row>
    <row r="39" ht="52.5" customHeight="1" outlineLevel="1" spans="1:23">
      <c r="A39" s="119" t="s">
        <v>254</v>
      </c>
      <c r="B39" s="119" t="s">
        <v>292</v>
      </c>
      <c r="C39" s="119" t="s">
        <v>291</v>
      </c>
      <c r="D39" s="119" t="s">
        <v>46</v>
      </c>
      <c r="E39" s="119" t="s">
        <v>80</v>
      </c>
      <c r="F39" s="119" t="s">
        <v>81</v>
      </c>
      <c r="G39" s="119" t="s">
        <v>264</v>
      </c>
      <c r="H39" s="119" t="s">
        <v>265</v>
      </c>
      <c r="I39" s="121">
        <v>300000</v>
      </c>
      <c r="J39" s="121"/>
      <c r="K39" s="121"/>
      <c r="L39" s="121"/>
      <c r="M39" s="121"/>
      <c r="N39" s="119"/>
      <c r="O39" s="119"/>
      <c r="P39" s="119"/>
      <c r="Q39" s="121"/>
      <c r="R39" s="121">
        <v>300000</v>
      </c>
      <c r="S39" s="121"/>
      <c r="T39" s="121">
        <v>300000</v>
      </c>
      <c r="U39" s="121"/>
      <c r="V39" s="121"/>
      <c r="W39" s="121"/>
    </row>
    <row r="40" ht="52.5" customHeight="1" outlineLevel="1" spans="1:23">
      <c r="A40" s="119" t="s">
        <v>254</v>
      </c>
      <c r="B40" s="119" t="s">
        <v>292</v>
      </c>
      <c r="C40" s="119" t="s">
        <v>291</v>
      </c>
      <c r="D40" s="119" t="s">
        <v>46</v>
      </c>
      <c r="E40" s="119" t="s">
        <v>80</v>
      </c>
      <c r="F40" s="119" t="s">
        <v>81</v>
      </c>
      <c r="G40" s="119" t="s">
        <v>264</v>
      </c>
      <c r="H40" s="119" t="s">
        <v>265</v>
      </c>
      <c r="I40" s="121">
        <v>100000</v>
      </c>
      <c r="J40" s="121"/>
      <c r="K40" s="121"/>
      <c r="L40" s="121"/>
      <c r="M40" s="121"/>
      <c r="N40" s="119"/>
      <c r="O40" s="119"/>
      <c r="P40" s="119"/>
      <c r="Q40" s="121"/>
      <c r="R40" s="121">
        <v>100000</v>
      </c>
      <c r="S40" s="121">
        <v>100000</v>
      </c>
      <c r="T40" s="121"/>
      <c r="U40" s="121"/>
      <c r="V40" s="121"/>
      <c r="W40" s="121"/>
    </row>
    <row r="41" ht="52.5" customHeight="1" outlineLevel="1" spans="1:23">
      <c r="A41" s="119" t="s">
        <v>254</v>
      </c>
      <c r="B41" s="119" t="s">
        <v>292</v>
      </c>
      <c r="C41" s="119" t="s">
        <v>291</v>
      </c>
      <c r="D41" s="119" t="s">
        <v>46</v>
      </c>
      <c r="E41" s="119" t="s">
        <v>80</v>
      </c>
      <c r="F41" s="119" t="s">
        <v>81</v>
      </c>
      <c r="G41" s="119" t="s">
        <v>221</v>
      </c>
      <c r="H41" s="119" t="s">
        <v>222</v>
      </c>
      <c r="I41" s="121">
        <v>700000</v>
      </c>
      <c r="J41" s="121"/>
      <c r="K41" s="121"/>
      <c r="L41" s="121"/>
      <c r="M41" s="121"/>
      <c r="N41" s="119"/>
      <c r="O41" s="119"/>
      <c r="P41" s="119"/>
      <c r="Q41" s="121"/>
      <c r="R41" s="121">
        <v>700000</v>
      </c>
      <c r="S41" s="121"/>
      <c r="T41" s="121">
        <v>700000</v>
      </c>
      <c r="U41" s="121"/>
      <c r="V41" s="121"/>
      <c r="W41" s="121"/>
    </row>
    <row r="42" ht="52.5" customHeight="1" outlineLevel="1" spans="1:23">
      <c r="A42" s="119" t="s">
        <v>254</v>
      </c>
      <c r="B42" s="119" t="s">
        <v>292</v>
      </c>
      <c r="C42" s="119" t="s">
        <v>291</v>
      </c>
      <c r="D42" s="119" t="s">
        <v>46</v>
      </c>
      <c r="E42" s="119" t="s">
        <v>80</v>
      </c>
      <c r="F42" s="119" t="s">
        <v>81</v>
      </c>
      <c r="G42" s="119" t="s">
        <v>268</v>
      </c>
      <c r="H42" s="119" t="s">
        <v>269</v>
      </c>
      <c r="I42" s="121">
        <v>2000000</v>
      </c>
      <c r="J42" s="121"/>
      <c r="K42" s="121"/>
      <c r="L42" s="121"/>
      <c r="M42" s="121"/>
      <c r="N42" s="119"/>
      <c r="O42" s="119"/>
      <c r="P42" s="119"/>
      <c r="Q42" s="121"/>
      <c r="R42" s="121">
        <v>2000000</v>
      </c>
      <c r="S42" s="121"/>
      <c r="T42" s="121">
        <v>2000000</v>
      </c>
      <c r="U42" s="121"/>
      <c r="V42" s="121"/>
      <c r="W42" s="121"/>
    </row>
    <row r="43" ht="52.5" customHeight="1" outlineLevel="1" spans="1:23">
      <c r="A43" s="119" t="s">
        <v>254</v>
      </c>
      <c r="B43" s="119" t="s">
        <v>292</v>
      </c>
      <c r="C43" s="119" t="s">
        <v>291</v>
      </c>
      <c r="D43" s="119" t="s">
        <v>46</v>
      </c>
      <c r="E43" s="119" t="s">
        <v>80</v>
      </c>
      <c r="F43" s="119" t="s">
        <v>81</v>
      </c>
      <c r="G43" s="119" t="s">
        <v>271</v>
      </c>
      <c r="H43" s="119" t="s">
        <v>272</v>
      </c>
      <c r="I43" s="121">
        <v>5650000</v>
      </c>
      <c r="J43" s="121"/>
      <c r="K43" s="121"/>
      <c r="L43" s="121"/>
      <c r="M43" s="121"/>
      <c r="N43" s="119"/>
      <c r="O43" s="119"/>
      <c r="P43" s="119"/>
      <c r="Q43" s="121"/>
      <c r="R43" s="121">
        <v>5650000</v>
      </c>
      <c r="S43" s="121"/>
      <c r="T43" s="121">
        <v>5650000</v>
      </c>
      <c r="U43" s="121"/>
      <c r="V43" s="121"/>
      <c r="W43" s="121"/>
    </row>
    <row r="44" ht="52.5" customHeight="1" outlineLevel="1" spans="1:23">
      <c r="A44" s="119" t="s">
        <v>254</v>
      </c>
      <c r="B44" s="119" t="s">
        <v>292</v>
      </c>
      <c r="C44" s="119" t="s">
        <v>291</v>
      </c>
      <c r="D44" s="119" t="s">
        <v>46</v>
      </c>
      <c r="E44" s="119" t="s">
        <v>80</v>
      </c>
      <c r="F44" s="119" t="s">
        <v>81</v>
      </c>
      <c r="G44" s="119" t="s">
        <v>271</v>
      </c>
      <c r="H44" s="119" t="s">
        <v>272</v>
      </c>
      <c r="I44" s="121">
        <v>150000</v>
      </c>
      <c r="J44" s="121"/>
      <c r="K44" s="121"/>
      <c r="L44" s="121"/>
      <c r="M44" s="121"/>
      <c r="N44" s="119"/>
      <c r="O44" s="119"/>
      <c r="P44" s="119"/>
      <c r="Q44" s="121"/>
      <c r="R44" s="121">
        <v>150000</v>
      </c>
      <c r="S44" s="121">
        <v>150000</v>
      </c>
      <c r="T44" s="121"/>
      <c r="U44" s="121"/>
      <c r="V44" s="121"/>
      <c r="W44" s="121"/>
    </row>
    <row r="45" ht="52.5" customHeight="1" outlineLevel="1" spans="1:23">
      <c r="A45" s="119" t="s">
        <v>254</v>
      </c>
      <c r="B45" s="119" t="s">
        <v>292</v>
      </c>
      <c r="C45" s="119" t="s">
        <v>291</v>
      </c>
      <c r="D45" s="119" t="s">
        <v>46</v>
      </c>
      <c r="E45" s="119" t="s">
        <v>80</v>
      </c>
      <c r="F45" s="119" t="s">
        <v>81</v>
      </c>
      <c r="G45" s="119" t="s">
        <v>273</v>
      </c>
      <c r="H45" s="119" t="s">
        <v>274</v>
      </c>
      <c r="I45" s="121">
        <v>250000</v>
      </c>
      <c r="J45" s="121"/>
      <c r="K45" s="121"/>
      <c r="L45" s="121"/>
      <c r="M45" s="121"/>
      <c r="N45" s="119"/>
      <c r="O45" s="119"/>
      <c r="P45" s="119"/>
      <c r="Q45" s="121"/>
      <c r="R45" s="121">
        <v>250000</v>
      </c>
      <c r="S45" s="121"/>
      <c r="T45" s="121">
        <v>250000</v>
      </c>
      <c r="U45" s="121"/>
      <c r="V45" s="121"/>
      <c r="W45" s="121"/>
    </row>
    <row r="46" ht="52.5" customHeight="1" outlineLevel="1" spans="1:23">
      <c r="A46" s="119" t="s">
        <v>254</v>
      </c>
      <c r="B46" s="119" t="s">
        <v>292</v>
      </c>
      <c r="C46" s="119" t="s">
        <v>291</v>
      </c>
      <c r="D46" s="119" t="s">
        <v>46</v>
      </c>
      <c r="E46" s="119" t="s">
        <v>80</v>
      </c>
      <c r="F46" s="119" t="s">
        <v>81</v>
      </c>
      <c r="G46" s="119" t="s">
        <v>273</v>
      </c>
      <c r="H46" s="119" t="s">
        <v>274</v>
      </c>
      <c r="I46" s="121">
        <v>250000</v>
      </c>
      <c r="J46" s="121"/>
      <c r="K46" s="121"/>
      <c r="L46" s="121"/>
      <c r="M46" s="121"/>
      <c r="N46" s="119"/>
      <c r="O46" s="119"/>
      <c r="P46" s="119"/>
      <c r="Q46" s="121"/>
      <c r="R46" s="121">
        <v>250000</v>
      </c>
      <c r="S46" s="121">
        <v>250000</v>
      </c>
      <c r="T46" s="121"/>
      <c r="U46" s="121"/>
      <c r="V46" s="121"/>
      <c r="W46" s="121"/>
    </row>
    <row r="47" ht="52.5" customHeight="1" outlineLevel="1" spans="1:23">
      <c r="A47" s="119" t="s">
        <v>254</v>
      </c>
      <c r="B47" s="119" t="s">
        <v>292</v>
      </c>
      <c r="C47" s="119" t="s">
        <v>291</v>
      </c>
      <c r="D47" s="119" t="s">
        <v>46</v>
      </c>
      <c r="E47" s="119" t="s">
        <v>80</v>
      </c>
      <c r="F47" s="119" t="s">
        <v>81</v>
      </c>
      <c r="G47" s="119" t="s">
        <v>227</v>
      </c>
      <c r="H47" s="119" t="s">
        <v>228</v>
      </c>
      <c r="I47" s="121">
        <v>5550000</v>
      </c>
      <c r="J47" s="121"/>
      <c r="K47" s="121"/>
      <c r="L47" s="121"/>
      <c r="M47" s="121"/>
      <c r="N47" s="119"/>
      <c r="O47" s="119"/>
      <c r="P47" s="119"/>
      <c r="Q47" s="121"/>
      <c r="R47" s="121">
        <v>5550000</v>
      </c>
      <c r="S47" s="121"/>
      <c r="T47" s="121">
        <v>5550000</v>
      </c>
      <c r="U47" s="121"/>
      <c r="V47" s="121"/>
      <c r="W47" s="121"/>
    </row>
    <row r="48" ht="52.5" customHeight="1" outlineLevel="1" spans="1:23">
      <c r="A48" s="119" t="s">
        <v>254</v>
      </c>
      <c r="B48" s="119" t="s">
        <v>292</v>
      </c>
      <c r="C48" s="119" t="s">
        <v>291</v>
      </c>
      <c r="D48" s="119" t="s">
        <v>46</v>
      </c>
      <c r="E48" s="119" t="s">
        <v>80</v>
      </c>
      <c r="F48" s="119" t="s">
        <v>81</v>
      </c>
      <c r="G48" s="119" t="s">
        <v>293</v>
      </c>
      <c r="H48" s="119" t="s">
        <v>294</v>
      </c>
      <c r="I48" s="121">
        <v>200000</v>
      </c>
      <c r="J48" s="121"/>
      <c r="K48" s="121"/>
      <c r="L48" s="121"/>
      <c r="M48" s="121"/>
      <c r="N48" s="119"/>
      <c r="O48" s="119"/>
      <c r="P48" s="119"/>
      <c r="Q48" s="121"/>
      <c r="R48" s="121">
        <v>200000</v>
      </c>
      <c r="S48" s="121"/>
      <c r="T48" s="121">
        <v>200000</v>
      </c>
      <c r="U48" s="121"/>
      <c r="V48" s="121"/>
      <c r="W48" s="121"/>
    </row>
    <row r="49" ht="52.5" customHeight="1" outlineLevel="1" spans="1:23">
      <c r="A49" s="119" t="s">
        <v>254</v>
      </c>
      <c r="B49" s="119" t="s">
        <v>292</v>
      </c>
      <c r="C49" s="119" t="s">
        <v>291</v>
      </c>
      <c r="D49" s="119" t="s">
        <v>46</v>
      </c>
      <c r="E49" s="119" t="s">
        <v>80</v>
      </c>
      <c r="F49" s="119" t="s">
        <v>81</v>
      </c>
      <c r="G49" s="119" t="s">
        <v>233</v>
      </c>
      <c r="H49" s="119" t="s">
        <v>234</v>
      </c>
      <c r="I49" s="121">
        <v>150000</v>
      </c>
      <c r="J49" s="121"/>
      <c r="K49" s="121"/>
      <c r="L49" s="121"/>
      <c r="M49" s="121"/>
      <c r="N49" s="119"/>
      <c r="O49" s="119"/>
      <c r="P49" s="119"/>
      <c r="Q49" s="121"/>
      <c r="R49" s="121">
        <v>150000</v>
      </c>
      <c r="S49" s="121"/>
      <c r="T49" s="121">
        <v>150000</v>
      </c>
      <c r="U49" s="121"/>
      <c r="V49" s="121"/>
      <c r="W49" s="121"/>
    </row>
    <row r="50" ht="52.5" customHeight="1" outlineLevel="1" spans="1:23">
      <c r="A50" s="119" t="s">
        <v>254</v>
      </c>
      <c r="B50" s="119" t="s">
        <v>292</v>
      </c>
      <c r="C50" s="119" t="s">
        <v>291</v>
      </c>
      <c r="D50" s="119" t="s">
        <v>46</v>
      </c>
      <c r="E50" s="119" t="s">
        <v>80</v>
      </c>
      <c r="F50" s="119" t="s">
        <v>81</v>
      </c>
      <c r="G50" s="119" t="s">
        <v>277</v>
      </c>
      <c r="H50" s="119" t="s">
        <v>278</v>
      </c>
      <c r="I50" s="121">
        <v>700000</v>
      </c>
      <c r="J50" s="121"/>
      <c r="K50" s="121"/>
      <c r="L50" s="121"/>
      <c r="M50" s="121"/>
      <c r="N50" s="119"/>
      <c r="O50" s="119"/>
      <c r="P50" s="119"/>
      <c r="Q50" s="121"/>
      <c r="R50" s="121">
        <v>700000</v>
      </c>
      <c r="S50" s="121"/>
      <c r="T50" s="121"/>
      <c r="U50" s="121"/>
      <c r="V50" s="121"/>
      <c r="W50" s="121">
        <v>700000</v>
      </c>
    </row>
    <row r="51" ht="52.5" customHeight="1" outlineLevel="1" spans="1:23">
      <c r="A51" s="119" t="s">
        <v>254</v>
      </c>
      <c r="B51" s="119" t="s">
        <v>292</v>
      </c>
      <c r="C51" s="119" t="s">
        <v>291</v>
      </c>
      <c r="D51" s="119" t="s">
        <v>46</v>
      </c>
      <c r="E51" s="119" t="s">
        <v>80</v>
      </c>
      <c r="F51" s="119" t="s">
        <v>81</v>
      </c>
      <c r="G51" s="119" t="s">
        <v>277</v>
      </c>
      <c r="H51" s="119" t="s">
        <v>278</v>
      </c>
      <c r="I51" s="121">
        <v>18502200</v>
      </c>
      <c r="J51" s="121"/>
      <c r="K51" s="121"/>
      <c r="L51" s="121"/>
      <c r="M51" s="121"/>
      <c r="N51" s="119"/>
      <c r="O51" s="119"/>
      <c r="P51" s="119"/>
      <c r="Q51" s="121"/>
      <c r="R51" s="121">
        <v>18502200</v>
      </c>
      <c r="S51" s="121"/>
      <c r="T51" s="121"/>
      <c r="U51" s="121"/>
      <c r="V51" s="121"/>
      <c r="W51" s="121">
        <v>18502200</v>
      </c>
    </row>
    <row r="52" ht="52.5" customHeight="1" spans="1:23">
      <c r="A52" s="119"/>
      <c r="B52" s="119"/>
      <c r="C52" s="119" t="s">
        <v>295</v>
      </c>
      <c r="D52" s="119"/>
      <c r="E52" s="119"/>
      <c r="F52" s="119"/>
      <c r="G52" s="119"/>
      <c r="H52" s="119"/>
      <c r="I52" s="121">
        <v>500000</v>
      </c>
      <c r="J52" s="121">
        <v>500000</v>
      </c>
      <c r="K52" s="121">
        <v>500000</v>
      </c>
      <c r="L52" s="121"/>
      <c r="M52" s="121"/>
      <c r="N52" s="119"/>
      <c r="O52" s="119"/>
      <c r="P52" s="119"/>
      <c r="Q52" s="121"/>
      <c r="R52" s="121"/>
      <c r="S52" s="121"/>
      <c r="T52" s="121"/>
      <c r="U52" s="121"/>
      <c r="V52" s="121"/>
      <c r="W52" s="121"/>
    </row>
    <row r="53" ht="52.5" customHeight="1" outlineLevel="1" spans="1:23">
      <c r="A53" s="119" t="s">
        <v>254</v>
      </c>
      <c r="B53" s="119" t="s">
        <v>296</v>
      </c>
      <c r="C53" s="119" t="s">
        <v>295</v>
      </c>
      <c r="D53" s="119" t="s">
        <v>46</v>
      </c>
      <c r="E53" s="119" t="s">
        <v>80</v>
      </c>
      <c r="F53" s="119" t="s">
        <v>81</v>
      </c>
      <c r="G53" s="119" t="s">
        <v>219</v>
      </c>
      <c r="H53" s="119" t="s">
        <v>220</v>
      </c>
      <c r="I53" s="121">
        <v>500000</v>
      </c>
      <c r="J53" s="121">
        <v>500000</v>
      </c>
      <c r="K53" s="121">
        <v>500000</v>
      </c>
      <c r="L53" s="121"/>
      <c r="M53" s="121"/>
      <c r="N53" s="119"/>
      <c r="O53" s="119"/>
      <c r="P53" s="119"/>
      <c r="Q53" s="121"/>
      <c r="R53" s="121"/>
      <c r="S53" s="121"/>
      <c r="T53" s="121"/>
      <c r="U53" s="121"/>
      <c r="V53" s="121"/>
      <c r="W53" s="121"/>
    </row>
    <row r="54" ht="30" customHeight="1" spans="1:23">
      <c r="A54" s="120" t="s">
        <v>30</v>
      </c>
      <c r="B54" s="120"/>
      <c r="C54" s="120"/>
      <c r="D54" s="120"/>
      <c r="E54" s="120"/>
      <c r="F54" s="120"/>
      <c r="G54" s="120"/>
      <c r="H54" s="120"/>
      <c r="I54" s="121">
        <v>85860000</v>
      </c>
      <c r="J54" s="121">
        <v>500000</v>
      </c>
      <c r="K54" s="121">
        <v>500000</v>
      </c>
      <c r="L54" s="121"/>
      <c r="M54" s="121"/>
      <c r="N54" s="121"/>
      <c r="O54" s="121"/>
      <c r="P54" s="121"/>
      <c r="Q54" s="121">
        <v>50499000</v>
      </c>
      <c r="R54" s="121">
        <v>34861000</v>
      </c>
      <c r="S54" s="121">
        <v>700000</v>
      </c>
      <c r="T54" s="121">
        <v>14958800</v>
      </c>
      <c r="U54" s="121"/>
      <c r="V54" s="121"/>
      <c r="W54" s="121">
        <v>19202200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54:H54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1388888888889" right="0.751388888888889" top="1" bottom="1" header="0.5" footer="0.5"/>
  <pageSetup paperSize="9" scale="27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52"/>
  <sheetViews>
    <sheetView showZeros="0" topLeftCell="A26" workbookViewId="0">
      <selection activeCell="G46" sqref="G46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09"/>
      <c r="B1" s="109"/>
      <c r="C1" s="109"/>
      <c r="D1" s="109"/>
      <c r="E1" s="109"/>
      <c r="F1" s="109"/>
      <c r="G1" s="109"/>
      <c r="H1" s="109"/>
      <c r="I1" s="109"/>
      <c r="J1" s="114" t="s">
        <v>297</v>
      </c>
    </row>
    <row r="2" ht="34.5" customHeight="1" spans="1:10">
      <c r="A2" s="110" t="str">
        <f>"2025"&amp;"年项目支出绩效目标表"</f>
        <v>2025年项目支出绩效目标表</v>
      </c>
      <c r="B2" s="110"/>
      <c r="C2" s="110"/>
      <c r="D2" s="110"/>
      <c r="E2" s="110"/>
      <c r="F2" s="110"/>
      <c r="G2" s="110"/>
      <c r="H2" s="110"/>
      <c r="I2" s="110"/>
      <c r="J2" s="110"/>
    </row>
    <row r="3" ht="18.75" customHeight="1" spans="1:10">
      <c r="A3" s="111" t="str">
        <f>"单位名称："&amp;"德宏职业学院"</f>
        <v>单位名称：德宏职业学院</v>
      </c>
      <c r="B3" s="111"/>
      <c r="C3" s="111"/>
      <c r="D3" s="111"/>
      <c r="E3" s="111"/>
      <c r="F3" s="109"/>
      <c r="G3" s="109"/>
      <c r="H3" s="109"/>
      <c r="I3" s="109"/>
      <c r="J3" s="109"/>
    </row>
    <row r="4" ht="22.5" customHeight="1" spans="1:10">
      <c r="A4" s="112" t="s">
        <v>298</v>
      </c>
      <c r="B4" s="112" t="s">
        <v>299</v>
      </c>
      <c r="C4" s="112" t="s">
        <v>300</v>
      </c>
      <c r="D4" s="112" t="s">
        <v>301</v>
      </c>
      <c r="E4" s="112" t="s">
        <v>302</v>
      </c>
      <c r="F4" s="112" t="s">
        <v>303</v>
      </c>
      <c r="G4" s="112" t="s">
        <v>304</v>
      </c>
      <c r="H4" s="112" t="s">
        <v>305</v>
      </c>
      <c r="I4" s="112" t="s">
        <v>306</v>
      </c>
      <c r="J4" s="112" t="s">
        <v>307</v>
      </c>
    </row>
    <row r="5" ht="22.5" customHeight="1" spans="1:10">
      <c r="A5" s="112" t="s">
        <v>59</v>
      </c>
      <c r="B5" s="112" t="s">
        <v>60</v>
      </c>
      <c r="C5" s="112" t="s">
        <v>61</v>
      </c>
      <c r="D5" s="112" t="s">
        <v>62</v>
      </c>
      <c r="E5" s="112" t="s">
        <v>63</v>
      </c>
      <c r="F5" s="112" t="s">
        <v>64</v>
      </c>
      <c r="G5" s="112" t="s">
        <v>65</v>
      </c>
      <c r="H5" s="112" t="s">
        <v>66</v>
      </c>
      <c r="I5" s="112" t="s">
        <v>67</v>
      </c>
      <c r="J5" s="112" t="s">
        <v>68</v>
      </c>
    </row>
    <row r="6" ht="52.5" customHeight="1" spans="1:10">
      <c r="A6" s="112" t="s">
        <v>46</v>
      </c>
      <c r="B6" s="112"/>
      <c r="C6" s="112"/>
      <c r="D6" s="112"/>
      <c r="E6" s="112"/>
      <c r="F6" s="112"/>
      <c r="G6" s="112"/>
      <c r="H6" s="112"/>
      <c r="I6" s="112"/>
      <c r="J6" s="112"/>
    </row>
    <row r="7" ht="52.5" customHeight="1" outlineLevel="1" spans="1:10">
      <c r="A7" s="113" t="s">
        <v>253</v>
      </c>
      <c r="B7" s="113" t="s">
        <v>308</v>
      </c>
      <c r="C7" s="113" t="s">
        <v>309</v>
      </c>
      <c r="D7" s="113" t="s">
        <v>310</v>
      </c>
      <c r="E7" s="113" t="s">
        <v>311</v>
      </c>
      <c r="F7" s="113" t="s">
        <v>312</v>
      </c>
      <c r="G7" s="112" t="s">
        <v>313</v>
      </c>
      <c r="H7" s="112" t="s">
        <v>314</v>
      </c>
      <c r="I7" s="113" t="s">
        <v>315</v>
      </c>
      <c r="J7" s="113" t="s">
        <v>316</v>
      </c>
    </row>
    <row r="8" ht="52.5" customHeight="1" outlineLevel="1" spans="1:10">
      <c r="A8" s="113" t="s">
        <v>253</v>
      </c>
      <c r="B8" s="113" t="s">
        <v>317</v>
      </c>
      <c r="C8" s="113" t="s">
        <v>309</v>
      </c>
      <c r="D8" s="113" t="s">
        <v>310</v>
      </c>
      <c r="E8" s="113" t="s">
        <v>318</v>
      </c>
      <c r="F8" s="113" t="s">
        <v>312</v>
      </c>
      <c r="G8" s="112" t="s">
        <v>319</v>
      </c>
      <c r="H8" s="112" t="s">
        <v>320</v>
      </c>
      <c r="I8" s="113" t="s">
        <v>315</v>
      </c>
      <c r="J8" s="113" t="s">
        <v>321</v>
      </c>
    </row>
    <row r="9" ht="52.5" customHeight="1" outlineLevel="1" spans="1:10">
      <c r="A9" s="113" t="s">
        <v>253</v>
      </c>
      <c r="B9" s="113" t="s">
        <v>317</v>
      </c>
      <c r="C9" s="113" t="s">
        <v>309</v>
      </c>
      <c r="D9" s="113" t="s">
        <v>310</v>
      </c>
      <c r="E9" s="113" t="s">
        <v>322</v>
      </c>
      <c r="F9" s="113" t="s">
        <v>312</v>
      </c>
      <c r="G9" s="112" t="s">
        <v>323</v>
      </c>
      <c r="H9" s="112" t="s">
        <v>324</v>
      </c>
      <c r="I9" s="113" t="s">
        <v>315</v>
      </c>
      <c r="J9" s="113" t="s">
        <v>325</v>
      </c>
    </row>
    <row r="10" ht="52.5" customHeight="1" outlineLevel="1" spans="1:10">
      <c r="A10" s="113" t="s">
        <v>253</v>
      </c>
      <c r="B10" s="113" t="s">
        <v>317</v>
      </c>
      <c r="C10" s="113" t="s">
        <v>309</v>
      </c>
      <c r="D10" s="113" t="s">
        <v>310</v>
      </c>
      <c r="E10" s="113" t="s">
        <v>326</v>
      </c>
      <c r="F10" s="113" t="s">
        <v>312</v>
      </c>
      <c r="G10" s="112" t="s">
        <v>59</v>
      </c>
      <c r="H10" s="112" t="s">
        <v>327</v>
      </c>
      <c r="I10" s="113" t="s">
        <v>315</v>
      </c>
      <c r="J10" s="113" t="s">
        <v>328</v>
      </c>
    </row>
    <row r="11" ht="52.5" customHeight="1" outlineLevel="1" spans="1:10">
      <c r="A11" s="113" t="s">
        <v>253</v>
      </c>
      <c r="B11" s="113" t="s">
        <v>317</v>
      </c>
      <c r="C11" s="113" t="s">
        <v>309</v>
      </c>
      <c r="D11" s="113" t="s">
        <v>310</v>
      </c>
      <c r="E11" s="113" t="s">
        <v>329</v>
      </c>
      <c r="F11" s="113" t="s">
        <v>312</v>
      </c>
      <c r="G11" s="112" t="s">
        <v>330</v>
      </c>
      <c r="H11" s="112" t="s">
        <v>314</v>
      </c>
      <c r="I11" s="113" t="s">
        <v>315</v>
      </c>
      <c r="J11" s="113" t="s">
        <v>331</v>
      </c>
    </row>
    <row r="12" ht="52.5" customHeight="1" outlineLevel="1" spans="1:10">
      <c r="A12" s="113" t="s">
        <v>253</v>
      </c>
      <c r="B12" s="113" t="s">
        <v>317</v>
      </c>
      <c r="C12" s="113" t="s">
        <v>309</v>
      </c>
      <c r="D12" s="113" t="s">
        <v>310</v>
      </c>
      <c r="E12" s="113" t="s">
        <v>332</v>
      </c>
      <c r="F12" s="113" t="s">
        <v>312</v>
      </c>
      <c r="G12" s="112" t="s">
        <v>187</v>
      </c>
      <c r="H12" s="112" t="s">
        <v>320</v>
      </c>
      <c r="I12" s="113" t="s">
        <v>315</v>
      </c>
      <c r="J12" s="113" t="s">
        <v>333</v>
      </c>
    </row>
    <row r="13" ht="52.5" customHeight="1" outlineLevel="1" spans="1:10">
      <c r="A13" s="113" t="s">
        <v>253</v>
      </c>
      <c r="B13" s="113" t="s">
        <v>317</v>
      </c>
      <c r="C13" s="113" t="s">
        <v>309</v>
      </c>
      <c r="D13" s="113" t="s">
        <v>310</v>
      </c>
      <c r="E13" s="113" t="s">
        <v>334</v>
      </c>
      <c r="F13" s="113" t="s">
        <v>312</v>
      </c>
      <c r="G13" s="112" t="s">
        <v>335</v>
      </c>
      <c r="H13" s="112" t="s">
        <v>320</v>
      </c>
      <c r="I13" s="113" t="s">
        <v>315</v>
      </c>
      <c r="J13" s="113" t="s">
        <v>336</v>
      </c>
    </row>
    <row r="14" ht="52.5" customHeight="1" outlineLevel="1" spans="1:10">
      <c r="A14" s="113" t="s">
        <v>253</v>
      </c>
      <c r="B14" s="113" t="s">
        <v>317</v>
      </c>
      <c r="C14" s="113" t="s">
        <v>309</v>
      </c>
      <c r="D14" s="113" t="s">
        <v>310</v>
      </c>
      <c r="E14" s="113" t="s">
        <v>337</v>
      </c>
      <c r="F14" s="113" t="s">
        <v>312</v>
      </c>
      <c r="G14" s="112" t="s">
        <v>338</v>
      </c>
      <c r="H14" s="112" t="s">
        <v>320</v>
      </c>
      <c r="I14" s="113" t="s">
        <v>315</v>
      </c>
      <c r="J14" s="113" t="s">
        <v>339</v>
      </c>
    </row>
    <row r="15" ht="52.5" customHeight="1" outlineLevel="1" spans="1:10">
      <c r="A15" s="113" t="s">
        <v>253</v>
      </c>
      <c r="B15" s="113" t="s">
        <v>317</v>
      </c>
      <c r="C15" s="113" t="s">
        <v>309</v>
      </c>
      <c r="D15" s="113" t="s">
        <v>340</v>
      </c>
      <c r="E15" s="113" t="s">
        <v>341</v>
      </c>
      <c r="F15" s="113" t="s">
        <v>342</v>
      </c>
      <c r="G15" s="112" t="s">
        <v>62</v>
      </c>
      <c r="H15" s="112" t="s">
        <v>327</v>
      </c>
      <c r="I15" s="113" t="s">
        <v>315</v>
      </c>
      <c r="J15" s="113" t="s">
        <v>343</v>
      </c>
    </row>
    <row r="16" ht="52.5" customHeight="1" outlineLevel="1" spans="1:10">
      <c r="A16" s="113" t="s">
        <v>253</v>
      </c>
      <c r="B16" s="113" t="s">
        <v>317</v>
      </c>
      <c r="C16" s="113" t="s">
        <v>309</v>
      </c>
      <c r="D16" s="113" t="s">
        <v>340</v>
      </c>
      <c r="E16" s="113" t="s">
        <v>344</v>
      </c>
      <c r="F16" s="113" t="s">
        <v>312</v>
      </c>
      <c r="G16" s="112" t="s">
        <v>330</v>
      </c>
      <c r="H16" s="112" t="s">
        <v>314</v>
      </c>
      <c r="I16" s="113" t="s">
        <v>315</v>
      </c>
      <c r="J16" s="113" t="s">
        <v>345</v>
      </c>
    </row>
    <row r="17" ht="52.5" customHeight="1" outlineLevel="1" spans="1:10">
      <c r="A17" s="113" t="s">
        <v>253</v>
      </c>
      <c r="B17" s="113" t="s">
        <v>317</v>
      </c>
      <c r="C17" s="113" t="s">
        <v>309</v>
      </c>
      <c r="D17" s="113" t="s">
        <v>340</v>
      </c>
      <c r="E17" s="113" t="s">
        <v>346</v>
      </c>
      <c r="F17" s="113" t="s">
        <v>347</v>
      </c>
      <c r="G17" s="112" t="s">
        <v>319</v>
      </c>
      <c r="H17" s="112" t="s">
        <v>314</v>
      </c>
      <c r="I17" s="113" t="s">
        <v>315</v>
      </c>
      <c r="J17" s="113" t="s">
        <v>348</v>
      </c>
    </row>
    <row r="18" ht="52.5" customHeight="1" outlineLevel="1" spans="1:10">
      <c r="A18" s="113" t="s">
        <v>253</v>
      </c>
      <c r="B18" s="113" t="s">
        <v>317</v>
      </c>
      <c r="C18" s="113" t="s">
        <v>309</v>
      </c>
      <c r="D18" s="113" t="s">
        <v>340</v>
      </c>
      <c r="E18" s="113" t="s">
        <v>349</v>
      </c>
      <c r="F18" s="113" t="s">
        <v>312</v>
      </c>
      <c r="G18" s="112" t="s">
        <v>330</v>
      </c>
      <c r="H18" s="112" t="s">
        <v>314</v>
      </c>
      <c r="I18" s="113" t="s">
        <v>315</v>
      </c>
      <c r="J18" s="113" t="s">
        <v>350</v>
      </c>
    </row>
    <row r="19" ht="52.5" customHeight="1" outlineLevel="1" spans="1:10">
      <c r="A19" s="113" t="s">
        <v>253</v>
      </c>
      <c r="B19" s="113" t="s">
        <v>317</v>
      </c>
      <c r="C19" s="113" t="s">
        <v>309</v>
      </c>
      <c r="D19" s="113" t="s">
        <v>351</v>
      </c>
      <c r="E19" s="113" t="s">
        <v>352</v>
      </c>
      <c r="F19" s="113" t="s">
        <v>312</v>
      </c>
      <c r="G19" s="112" t="s">
        <v>330</v>
      </c>
      <c r="H19" s="112" t="s">
        <v>314</v>
      </c>
      <c r="I19" s="113" t="s">
        <v>315</v>
      </c>
      <c r="J19" s="113" t="s">
        <v>353</v>
      </c>
    </row>
    <row r="20" ht="52.5" customHeight="1" outlineLevel="1" spans="1:10">
      <c r="A20" s="113" t="s">
        <v>253</v>
      </c>
      <c r="B20" s="113" t="s">
        <v>317</v>
      </c>
      <c r="C20" s="113" t="s">
        <v>309</v>
      </c>
      <c r="D20" s="113" t="s">
        <v>354</v>
      </c>
      <c r="E20" s="113" t="s">
        <v>355</v>
      </c>
      <c r="F20" s="113" t="s">
        <v>342</v>
      </c>
      <c r="G20" s="112" t="s">
        <v>356</v>
      </c>
      <c r="H20" s="112" t="s">
        <v>357</v>
      </c>
      <c r="I20" s="113" t="s">
        <v>315</v>
      </c>
      <c r="J20" s="113" t="s">
        <v>358</v>
      </c>
    </row>
    <row r="21" ht="52.5" customHeight="1" outlineLevel="1" spans="1:10">
      <c r="A21" s="113" t="s">
        <v>253</v>
      </c>
      <c r="B21" s="113" t="s">
        <v>317</v>
      </c>
      <c r="C21" s="113" t="s">
        <v>359</v>
      </c>
      <c r="D21" s="113" t="s">
        <v>360</v>
      </c>
      <c r="E21" s="113" t="s">
        <v>361</v>
      </c>
      <c r="F21" s="113" t="s">
        <v>312</v>
      </c>
      <c r="G21" s="112" t="s">
        <v>330</v>
      </c>
      <c r="H21" s="112" t="s">
        <v>314</v>
      </c>
      <c r="I21" s="113" t="s">
        <v>315</v>
      </c>
      <c r="J21" s="113" t="s">
        <v>362</v>
      </c>
    </row>
    <row r="22" ht="52.5" customHeight="1" outlineLevel="1" spans="1:10">
      <c r="A22" s="113" t="s">
        <v>253</v>
      </c>
      <c r="B22" s="113" t="s">
        <v>317</v>
      </c>
      <c r="C22" s="113" t="s">
        <v>359</v>
      </c>
      <c r="D22" s="113" t="s">
        <v>360</v>
      </c>
      <c r="E22" s="113" t="s">
        <v>363</v>
      </c>
      <c r="F22" s="113" t="s">
        <v>347</v>
      </c>
      <c r="G22" s="112" t="s">
        <v>319</v>
      </c>
      <c r="H22" s="112" t="s">
        <v>314</v>
      </c>
      <c r="I22" s="113" t="s">
        <v>315</v>
      </c>
      <c r="J22" s="113" t="s">
        <v>364</v>
      </c>
    </row>
    <row r="23" ht="52.5" customHeight="1" outlineLevel="1" spans="1:10">
      <c r="A23" s="113" t="s">
        <v>253</v>
      </c>
      <c r="B23" s="113" t="s">
        <v>317</v>
      </c>
      <c r="C23" s="113" t="s">
        <v>365</v>
      </c>
      <c r="D23" s="113" t="s">
        <v>366</v>
      </c>
      <c r="E23" s="113" t="s">
        <v>367</v>
      </c>
      <c r="F23" s="113" t="s">
        <v>312</v>
      </c>
      <c r="G23" s="112" t="s">
        <v>330</v>
      </c>
      <c r="H23" s="112" t="s">
        <v>314</v>
      </c>
      <c r="I23" s="113" t="s">
        <v>315</v>
      </c>
      <c r="J23" s="113" t="s">
        <v>368</v>
      </c>
    </row>
    <row r="24" ht="52.5" customHeight="1" outlineLevel="1" spans="1:10">
      <c r="A24" s="113" t="s">
        <v>253</v>
      </c>
      <c r="B24" s="113" t="s">
        <v>317</v>
      </c>
      <c r="C24" s="113" t="s">
        <v>365</v>
      </c>
      <c r="D24" s="113" t="s">
        <v>366</v>
      </c>
      <c r="E24" s="113" t="s">
        <v>369</v>
      </c>
      <c r="F24" s="113" t="s">
        <v>312</v>
      </c>
      <c r="G24" s="112" t="s">
        <v>330</v>
      </c>
      <c r="H24" s="112" t="s">
        <v>314</v>
      </c>
      <c r="I24" s="113" t="s">
        <v>315</v>
      </c>
      <c r="J24" s="113" t="s">
        <v>370</v>
      </c>
    </row>
    <row r="25" ht="52.5" customHeight="1" outlineLevel="1" spans="1:10">
      <c r="A25" s="113" t="s">
        <v>291</v>
      </c>
      <c r="B25" s="113" t="s">
        <v>371</v>
      </c>
      <c r="C25" s="113" t="s">
        <v>309</v>
      </c>
      <c r="D25" s="113" t="s">
        <v>310</v>
      </c>
      <c r="E25" s="113" t="s">
        <v>372</v>
      </c>
      <c r="F25" s="113" t="s">
        <v>312</v>
      </c>
      <c r="G25" s="112" t="s">
        <v>373</v>
      </c>
      <c r="H25" s="112" t="s">
        <v>324</v>
      </c>
      <c r="I25" s="113" t="s">
        <v>315</v>
      </c>
      <c r="J25" s="113" t="s">
        <v>374</v>
      </c>
    </row>
    <row r="26" ht="52.5" customHeight="1" outlineLevel="1" spans="1:10">
      <c r="A26" s="113" t="s">
        <v>291</v>
      </c>
      <c r="B26" s="113" t="s">
        <v>371</v>
      </c>
      <c r="C26" s="113" t="s">
        <v>309</v>
      </c>
      <c r="D26" s="113" t="s">
        <v>310</v>
      </c>
      <c r="E26" s="113" t="s">
        <v>375</v>
      </c>
      <c r="F26" s="113" t="s">
        <v>312</v>
      </c>
      <c r="G26" s="112" t="s">
        <v>376</v>
      </c>
      <c r="H26" s="112" t="s">
        <v>324</v>
      </c>
      <c r="I26" s="113" t="s">
        <v>315</v>
      </c>
      <c r="J26" s="113" t="s">
        <v>377</v>
      </c>
    </row>
    <row r="27" ht="52.5" customHeight="1" outlineLevel="1" spans="1:10">
      <c r="A27" s="113" t="s">
        <v>291</v>
      </c>
      <c r="B27" s="113" t="s">
        <v>371</v>
      </c>
      <c r="C27" s="113" t="s">
        <v>309</v>
      </c>
      <c r="D27" s="113" t="s">
        <v>310</v>
      </c>
      <c r="E27" s="113" t="s">
        <v>378</v>
      </c>
      <c r="F27" s="113" t="s">
        <v>312</v>
      </c>
      <c r="G27" s="112" t="s">
        <v>376</v>
      </c>
      <c r="H27" s="112" t="s">
        <v>324</v>
      </c>
      <c r="I27" s="113" t="s">
        <v>315</v>
      </c>
      <c r="J27" s="113" t="s">
        <v>379</v>
      </c>
    </row>
    <row r="28" ht="52.5" customHeight="1" outlineLevel="1" spans="1:10">
      <c r="A28" s="113" t="s">
        <v>291</v>
      </c>
      <c r="B28" s="113" t="s">
        <v>371</v>
      </c>
      <c r="C28" s="113" t="s">
        <v>309</v>
      </c>
      <c r="D28" s="113" t="s">
        <v>310</v>
      </c>
      <c r="E28" s="113" t="s">
        <v>380</v>
      </c>
      <c r="F28" s="113" t="s">
        <v>312</v>
      </c>
      <c r="G28" s="112" t="s">
        <v>70</v>
      </c>
      <c r="H28" s="112" t="s">
        <v>381</v>
      </c>
      <c r="I28" s="113" t="s">
        <v>315</v>
      </c>
      <c r="J28" s="113" t="s">
        <v>382</v>
      </c>
    </row>
    <row r="29" ht="52.5" customHeight="1" outlineLevel="1" spans="1:10">
      <c r="A29" s="113" t="s">
        <v>291</v>
      </c>
      <c r="B29" s="113" t="s">
        <v>371</v>
      </c>
      <c r="C29" s="113" t="s">
        <v>309</v>
      </c>
      <c r="D29" s="113" t="s">
        <v>340</v>
      </c>
      <c r="E29" s="113" t="s">
        <v>383</v>
      </c>
      <c r="F29" s="113" t="s">
        <v>347</v>
      </c>
      <c r="G29" s="112" t="s">
        <v>319</v>
      </c>
      <c r="H29" s="112" t="s">
        <v>314</v>
      </c>
      <c r="I29" s="113" t="s">
        <v>315</v>
      </c>
      <c r="J29" s="113" t="s">
        <v>384</v>
      </c>
    </row>
    <row r="30" ht="52.5" customHeight="1" outlineLevel="1" spans="1:10">
      <c r="A30" s="113" t="s">
        <v>291</v>
      </c>
      <c r="B30" s="113" t="s">
        <v>371</v>
      </c>
      <c r="C30" s="113" t="s">
        <v>309</v>
      </c>
      <c r="D30" s="113" t="s">
        <v>340</v>
      </c>
      <c r="E30" s="113" t="s">
        <v>385</v>
      </c>
      <c r="F30" s="113" t="s">
        <v>347</v>
      </c>
      <c r="G30" s="112" t="s">
        <v>319</v>
      </c>
      <c r="H30" s="112" t="s">
        <v>314</v>
      </c>
      <c r="I30" s="113" t="s">
        <v>315</v>
      </c>
      <c r="J30" s="113" t="s">
        <v>386</v>
      </c>
    </row>
    <row r="31" ht="52.5" customHeight="1" outlineLevel="1" spans="1:10">
      <c r="A31" s="113" t="s">
        <v>291</v>
      </c>
      <c r="B31" s="113" t="s">
        <v>371</v>
      </c>
      <c r="C31" s="113" t="s">
        <v>309</v>
      </c>
      <c r="D31" s="113" t="s">
        <v>340</v>
      </c>
      <c r="E31" s="113" t="s">
        <v>387</v>
      </c>
      <c r="F31" s="113" t="s">
        <v>312</v>
      </c>
      <c r="G31" s="112" t="s">
        <v>330</v>
      </c>
      <c r="H31" s="112" t="s">
        <v>314</v>
      </c>
      <c r="I31" s="113" t="s">
        <v>315</v>
      </c>
      <c r="J31" s="113" t="s">
        <v>388</v>
      </c>
    </row>
    <row r="32" ht="52.5" customHeight="1" outlineLevel="1" spans="1:10">
      <c r="A32" s="113" t="s">
        <v>291</v>
      </c>
      <c r="B32" s="113" t="s">
        <v>371</v>
      </c>
      <c r="C32" s="113" t="s">
        <v>309</v>
      </c>
      <c r="D32" s="113" t="s">
        <v>351</v>
      </c>
      <c r="E32" s="113" t="s">
        <v>389</v>
      </c>
      <c r="F32" s="113" t="s">
        <v>347</v>
      </c>
      <c r="G32" s="112" t="s">
        <v>319</v>
      </c>
      <c r="H32" s="112" t="s">
        <v>314</v>
      </c>
      <c r="I32" s="113" t="s">
        <v>315</v>
      </c>
      <c r="J32" s="113" t="s">
        <v>390</v>
      </c>
    </row>
    <row r="33" ht="52.5" customHeight="1" outlineLevel="1" spans="1:10">
      <c r="A33" s="113" t="s">
        <v>291</v>
      </c>
      <c r="B33" s="113" t="s">
        <v>371</v>
      </c>
      <c r="C33" s="113" t="s">
        <v>309</v>
      </c>
      <c r="D33" s="113" t="s">
        <v>351</v>
      </c>
      <c r="E33" s="113" t="s">
        <v>391</v>
      </c>
      <c r="F33" s="113" t="s">
        <v>347</v>
      </c>
      <c r="G33" s="112" t="s">
        <v>319</v>
      </c>
      <c r="H33" s="112" t="s">
        <v>314</v>
      </c>
      <c r="I33" s="113" t="s">
        <v>315</v>
      </c>
      <c r="J33" s="113" t="s">
        <v>392</v>
      </c>
    </row>
    <row r="34" ht="52.5" customHeight="1" outlineLevel="1" spans="1:10">
      <c r="A34" s="113" t="s">
        <v>291</v>
      </c>
      <c r="B34" s="113" t="s">
        <v>371</v>
      </c>
      <c r="C34" s="113" t="s">
        <v>309</v>
      </c>
      <c r="D34" s="113" t="s">
        <v>354</v>
      </c>
      <c r="E34" s="113" t="s">
        <v>355</v>
      </c>
      <c r="F34" s="113" t="s">
        <v>342</v>
      </c>
      <c r="G34" s="112" t="s">
        <v>356</v>
      </c>
      <c r="H34" s="112" t="s">
        <v>357</v>
      </c>
      <c r="I34" s="113" t="s">
        <v>315</v>
      </c>
      <c r="J34" s="113" t="s">
        <v>393</v>
      </c>
    </row>
    <row r="35" ht="52.5" customHeight="1" outlineLevel="1" spans="1:10">
      <c r="A35" s="113" t="s">
        <v>291</v>
      </c>
      <c r="B35" s="113" t="s">
        <v>371</v>
      </c>
      <c r="C35" s="113" t="s">
        <v>359</v>
      </c>
      <c r="D35" s="113" t="s">
        <v>360</v>
      </c>
      <c r="E35" s="113" t="s">
        <v>394</v>
      </c>
      <c r="F35" s="113" t="s">
        <v>347</v>
      </c>
      <c r="G35" s="112" t="s">
        <v>395</v>
      </c>
      <c r="H35" s="112" t="s">
        <v>357</v>
      </c>
      <c r="I35" s="113" t="s">
        <v>396</v>
      </c>
      <c r="J35" s="113" t="s">
        <v>397</v>
      </c>
    </row>
    <row r="36" ht="52.5" customHeight="1" outlineLevel="1" spans="1:10">
      <c r="A36" s="113" t="s">
        <v>291</v>
      </c>
      <c r="B36" s="113" t="s">
        <v>371</v>
      </c>
      <c r="C36" s="113" t="s">
        <v>359</v>
      </c>
      <c r="D36" s="113" t="s">
        <v>360</v>
      </c>
      <c r="E36" s="113" t="s">
        <v>398</v>
      </c>
      <c r="F36" s="113" t="s">
        <v>347</v>
      </c>
      <c r="G36" s="112" t="s">
        <v>399</v>
      </c>
      <c r="H36" s="112" t="s">
        <v>357</v>
      </c>
      <c r="I36" s="113" t="s">
        <v>396</v>
      </c>
      <c r="J36" s="113" t="s">
        <v>400</v>
      </c>
    </row>
    <row r="37" ht="52.5" customHeight="1" outlineLevel="1" spans="1:10">
      <c r="A37" s="113" t="s">
        <v>291</v>
      </c>
      <c r="B37" s="113" t="s">
        <v>371</v>
      </c>
      <c r="C37" s="113" t="s">
        <v>359</v>
      </c>
      <c r="D37" s="113" t="s">
        <v>360</v>
      </c>
      <c r="E37" s="113" t="s">
        <v>401</v>
      </c>
      <c r="F37" s="113" t="s">
        <v>347</v>
      </c>
      <c r="G37" s="112" t="s">
        <v>402</v>
      </c>
      <c r="H37" s="112" t="s">
        <v>357</v>
      </c>
      <c r="I37" s="113" t="s">
        <v>396</v>
      </c>
      <c r="J37" s="113" t="s">
        <v>403</v>
      </c>
    </row>
    <row r="38" ht="52.5" customHeight="1" outlineLevel="1" spans="1:10">
      <c r="A38" s="113" t="s">
        <v>291</v>
      </c>
      <c r="B38" s="113" t="s">
        <v>371</v>
      </c>
      <c r="C38" s="113" t="s">
        <v>359</v>
      </c>
      <c r="D38" s="113" t="s">
        <v>360</v>
      </c>
      <c r="E38" s="113" t="s">
        <v>404</v>
      </c>
      <c r="F38" s="113" t="s">
        <v>347</v>
      </c>
      <c r="G38" s="112" t="s">
        <v>402</v>
      </c>
      <c r="H38" s="112" t="s">
        <v>357</v>
      </c>
      <c r="I38" s="113" t="s">
        <v>396</v>
      </c>
      <c r="J38" s="113" t="s">
        <v>405</v>
      </c>
    </row>
    <row r="39" ht="52.5" customHeight="1" outlineLevel="1" spans="1:10">
      <c r="A39" s="113" t="s">
        <v>291</v>
      </c>
      <c r="B39" s="113" t="s">
        <v>371</v>
      </c>
      <c r="C39" s="113" t="s">
        <v>359</v>
      </c>
      <c r="D39" s="113" t="s">
        <v>360</v>
      </c>
      <c r="E39" s="113" t="s">
        <v>406</v>
      </c>
      <c r="F39" s="113" t="s">
        <v>312</v>
      </c>
      <c r="G39" s="112" t="s">
        <v>407</v>
      </c>
      <c r="H39" s="112" t="s">
        <v>314</v>
      </c>
      <c r="I39" s="113" t="s">
        <v>315</v>
      </c>
      <c r="J39" s="113" t="s">
        <v>408</v>
      </c>
    </row>
    <row r="40" ht="52.5" customHeight="1" outlineLevel="1" spans="1:10">
      <c r="A40" s="113" t="s">
        <v>291</v>
      </c>
      <c r="B40" s="113" t="s">
        <v>371</v>
      </c>
      <c r="C40" s="113" t="s">
        <v>365</v>
      </c>
      <c r="D40" s="113" t="s">
        <v>366</v>
      </c>
      <c r="E40" s="113" t="s">
        <v>367</v>
      </c>
      <c r="F40" s="113" t="s">
        <v>312</v>
      </c>
      <c r="G40" s="112" t="s">
        <v>330</v>
      </c>
      <c r="H40" s="112" t="s">
        <v>314</v>
      </c>
      <c r="I40" s="113" t="s">
        <v>315</v>
      </c>
      <c r="J40" s="113" t="s">
        <v>409</v>
      </c>
    </row>
    <row r="41" ht="52.5" customHeight="1" outlineLevel="1" spans="1:10">
      <c r="A41" s="113" t="s">
        <v>291</v>
      </c>
      <c r="B41" s="113" t="s">
        <v>371</v>
      </c>
      <c r="C41" s="113" t="s">
        <v>365</v>
      </c>
      <c r="D41" s="113" t="s">
        <v>366</v>
      </c>
      <c r="E41" s="113" t="s">
        <v>410</v>
      </c>
      <c r="F41" s="113" t="s">
        <v>312</v>
      </c>
      <c r="G41" s="112" t="s">
        <v>330</v>
      </c>
      <c r="H41" s="112" t="s">
        <v>314</v>
      </c>
      <c r="I41" s="113" t="s">
        <v>315</v>
      </c>
      <c r="J41" s="113" t="s">
        <v>411</v>
      </c>
    </row>
    <row r="42" ht="52.5" customHeight="1" outlineLevel="1" spans="1:10">
      <c r="A42" s="113" t="s">
        <v>295</v>
      </c>
      <c r="B42" s="113" t="s">
        <v>412</v>
      </c>
      <c r="C42" s="113" t="s">
        <v>309</v>
      </c>
      <c r="D42" s="113" t="s">
        <v>310</v>
      </c>
      <c r="E42" s="113" t="s">
        <v>413</v>
      </c>
      <c r="F42" s="113" t="s">
        <v>312</v>
      </c>
      <c r="G42" s="112" t="s">
        <v>414</v>
      </c>
      <c r="H42" s="112" t="s">
        <v>415</v>
      </c>
      <c r="I42" s="113" t="s">
        <v>315</v>
      </c>
      <c r="J42" s="113" t="s">
        <v>416</v>
      </c>
    </row>
    <row r="43" ht="52.5" customHeight="1" outlineLevel="1" spans="1:10">
      <c r="A43" s="113" t="s">
        <v>295</v>
      </c>
      <c r="B43" s="113" t="s">
        <v>417</v>
      </c>
      <c r="C43" s="113" t="s">
        <v>309</v>
      </c>
      <c r="D43" s="113" t="s">
        <v>310</v>
      </c>
      <c r="E43" s="113" t="s">
        <v>332</v>
      </c>
      <c r="F43" s="113" t="s">
        <v>312</v>
      </c>
      <c r="G43" s="112" t="s">
        <v>187</v>
      </c>
      <c r="H43" s="112" t="s">
        <v>320</v>
      </c>
      <c r="I43" s="113" t="s">
        <v>315</v>
      </c>
      <c r="J43" s="113" t="s">
        <v>418</v>
      </c>
    </row>
    <row r="44" ht="52.5" customHeight="1" outlineLevel="1" spans="1:10">
      <c r="A44" s="113" t="s">
        <v>295</v>
      </c>
      <c r="B44" s="113" t="s">
        <v>417</v>
      </c>
      <c r="C44" s="113" t="s">
        <v>309</v>
      </c>
      <c r="D44" s="113" t="s">
        <v>310</v>
      </c>
      <c r="E44" s="113" t="s">
        <v>334</v>
      </c>
      <c r="F44" s="113" t="s">
        <v>312</v>
      </c>
      <c r="G44" s="112" t="s">
        <v>335</v>
      </c>
      <c r="H44" s="112" t="s">
        <v>320</v>
      </c>
      <c r="I44" s="113" t="s">
        <v>315</v>
      </c>
      <c r="J44" s="113" t="s">
        <v>418</v>
      </c>
    </row>
    <row r="45" ht="52.5" customHeight="1" outlineLevel="1" spans="1:10">
      <c r="A45" s="113" t="s">
        <v>295</v>
      </c>
      <c r="B45" s="113" t="s">
        <v>417</v>
      </c>
      <c r="C45" s="113" t="s">
        <v>309</v>
      </c>
      <c r="D45" s="113" t="s">
        <v>310</v>
      </c>
      <c r="E45" s="113" t="s">
        <v>419</v>
      </c>
      <c r="F45" s="113" t="s">
        <v>312</v>
      </c>
      <c r="G45" s="112" t="s">
        <v>338</v>
      </c>
      <c r="H45" s="112" t="s">
        <v>320</v>
      </c>
      <c r="I45" s="113" t="s">
        <v>315</v>
      </c>
      <c r="J45" s="113" t="s">
        <v>339</v>
      </c>
    </row>
    <row r="46" ht="52.5" customHeight="1" outlineLevel="1" spans="1:10">
      <c r="A46" s="113" t="s">
        <v>295</v>
      </c>
      <c r="B46" s="113" t="s">
        <v>417</v>
      </c>
      <c r="C46" s="113" t="s">
        <v>309</v>
      </c>
      <c r="D46" s="113" t="s">
        <v>340</v>
      </c>
      <c r="E46" s="113" t="s">
        <v>420</v>
      </c>
      <c r="F46" s="113" t="s">
        <v>312</v>
      </c>
      <c r="G46" s="112" t="s">
        <v>330</v>
      </c>
      <c r="H46" s="112" t="s">
        <v>314</v>
      </c>
      <c r="I46" s="113" t="s">
        <v>315</v>
      </c>
      <c r="J46" s="113" t="s">
        <v>421</v>
      </c>
    </row>
    <row r="47" ht="52.5" customHeight="1" outlineLevel="1" spans="1:10">
      <c r="A47" s="113" t="s">
        <v>295</v>
      </c>
      <c r="B47" s="113" t="s">
        <v>417</v>
      </c>
      <c r="C47" s="113" t="s">
        <v>309</v>
      </c>
      <c r="D47" s="113" t="s">
        <v>340</v>
      </c>
      <c r="E47" s="113" t="s">
        <v>422</v>
      </c>
      <c r="F47" s="113" t="s">
        <v>342</v>
      </c>
      <c r="G47" s="112" t="s">
        <v>62</v>
      </c>
      <c r="H47" s="112" t="s">
        <v>327</v>
      </c>
      <c r="I47" s="113" t="s">
        <v>315</v>
      </c>
      <c r="J47" s="113" t="s">
        <v>423</v>
      </c>
    </row>
    <row r="48" ht="52.5" customHeight="1" outlineLevel="1" spans="1:10">
      <c r="A48" s="113" t="s">
        <v>295</v>
      </c>
      <c r="B48" s="113" t="s">
        <v>417</v>
      </c>
      <c r="C48" s="113" t="s">
        <v>309</v>
      </c>
      <c r="D48" s="113" t="s">
        <v>351</v>
      </c>
      <c r="E48" s="113" t="s">
        <v>424</v>
      </c>
      <c r="F48" s="113" t="s">
        <v>347</v>
      </c>
      <c r="G48" s="112" t="s">
        <v>319</v>
      </c>
      <c r="H48" s="112" t="s">
        <v>314</v>
      </c>
      <c r="I48" s="113" t="s">
        <v>315</v>
      </c>
      <c r="J48" s="113" t="s">
        <v>425</v>
      </c>
    </row>
    <row r="49" ht="52.5" customHeight="1" outlineLevel="1" spans="1:10">
      <c r="A49" s="113" t="s">
        <v>295</v>
      </c>
      <c r="B49" s="113" t="s">
        <v>417</v>
      </c>
      <c r="C49" s="113" t="s">
        <v>309</v>
      </c>
      <c r="D49" s="113" t="s">
        <v>354</v>
      </c>
      <c r="E49" s="113" t="s">
        <v>355</v>
      </c>
      <c r="F49" s="113" t="s">
        <v>342</v>
      </c>
      <c r="G49" s="112" t="s">
        <v>356</v>
      </c>
      <c r="H49" s="112" t="s">
        <v>357</v>
      </c>
      <c r="I49" s="113" t="s">
        <v>315</v>
      </c>
      <c r="J49" s="113" t="s">
        <v>393</v>
      </c>
    </row>
    <row r="50" ht="52.5" customHeight="1" outlineLevel="1" spans="1:10">
      <c r="A50" s="113" t="s">
        <v>295</v>
      </c>
      <c r="B50" s="113" t="s">
        <v>417</v>
      </c>
      <c r="C50" s="113" t="s">
        <v>359</v>
      </c>
      <c r="D50" s="113" t="s">
        <v>360</v>
      </c>
      <c r="E50" s="113" t="s">
        <v>363</v>
      </c>
      <c r="F50" s="113" t="s">
        <v>347</v>
      </c>
      <c r="G50" s="112" t="s">
        <v>426</v>
      </c>
      <c r="H50" s="112" t="s">
        <v>357</v>
      </c>
      <c r="I50" s="113" t="s">
        <v>396</v>
      </c>
      <c r="J50" s="113" t="s">
        <v>427</v>
      </c>
    </row>
    <row r="51" ht="52.5" customHeight="1" outlineLevel="1" spans="1:10">
      <c r="A51" s="113" t="s">
        <v>295</v>
      </c>
      <c r="B51" s="113" t="s">
        <v>417</v>
      </c>
      <c r="C51" s="113" t="s">
        <v>365</v>
      </c>
      <c r="D51" s="113" t="s">
        <v>366</v>
      </c>
      <c r="E51" s="113" t="s">
        <v>367</v>
      </c>
      <c r="F51" s="113" t="s">
        <v>312</v>
      </c>
      <c r="G51" s="112" t="s">
        <v>330</v>
      </c>
      <c r="H51" s="112" t="s">
        <v>314</v>
      </c>
      <c r="I51" s="113" t="s">
        <v>315</v>
      </c>
      <c r="J51" s="113" t="s">
        <v>428</v>
      </c>
    </row>
    <row r="52" ht="52.5" customHeight="1" outlineLevel="1" spans="1:10">
      <c r="A52" s="113" t="s">
        <v>295</v>
      </c>
      <c r="B52" s="113" t="s">
        <v>417</v>
      </c>
      <c r="C52" s="113" t="s">
        <v>365</v>
      </c>
      <c r="D52" s="113" t="s">
        <v>366</v>
      </c>
      <c r="E52" s="113" t="s">
        <v>369</v>
      </c>
      <c r="F52" s="113" t="s">
        <v>312</v>
      </c>
      <c r="G52" s="112" t="s">
        <v>330</v>
      </c>
      <c r="H52" s="112" t="s">
        <v>314</v>
      </c>
      <c r="I52" s="113" t="s">
        <v>315</v>
      </c>
      <c r="J52" s="113" t="s">
        <v>429</v>
      </c>
    </row>
  </sheetData>
  <mergeCells count="8">
    <mergeCell ref="A2:J2"/>
    <mergeCell ref="A3:E3"/>
    <mergeCell ref="A7:A24"/>
    <mergeCell ref="A25:A41"/>
    <mergeCell ref="A42:A52"/>
    <mergeCell ref="B7:B24"/>
    <mergeCell ref="B25:B41"/>
    <mergeCell ref="B42:B52"/>
  </mergeCells>
  <pageMargins left="0.357638888888889" right="0.357638888888889" top="1" bottom="1" header="0.5" footer="0.5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州对下转移支付预算表09-1</vt:lpstr>
      <vt:lpstr>州对下转移支付绩效目标表09-2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王立栋</cp:lastModifiedBy>
  <dcterms:created xsi:type="dcterms:W3CDTF">2025-03-11T09:32:00Z</dcterms:created>
  <dcterms:modified xsi:type="dcterms:W3CDTF">2025-03-19T08:20:16Z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5A5CCC329947449AA2760633369DD2AF_13</vt:lpwstr>
  </property>
  <property fmtid="{D5CDD505-2E9C-101B-9397-08002B2CF9AE}" pid="3" name="KSOProductBuildVer">
    <vt:lpwstr>2052-12.1.0.18276</vt:lpwstr>
  </property>
</Properties>
</file>