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0" activeTab="10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州对下转移支付预算表09-1" sheetId="14" r:id="rId13"/>
    <sheet name="州对下转移支付绩效目标表09-2" sheetId="15" r:id="rId14"/>
    <sheet name="新增资产配置表10" sheetId="16" r:id="rId15"/>
    <sheet name="上级转移支付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<sst xmlns="http://schemas.openxmlformats.org/spreadsheetml/2006/main" count="1169" uniqueCount="416">
  <si>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</si>
  <si>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</si>
  <si>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</si>
  <si>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</si>
  <si>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</si>
  <si>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</si>
  <si>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</si>
  <si>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</si>
  <si>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</si>
  <si>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</si>
  <si>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</si>
  <si>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</si>
  <si>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</si>
  <si>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</si>
  <si>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</si>
  <si>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</si>
  <si>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</si>
  <si>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</si>
  <si>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</si>
  <si>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</si>
  <si>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</si>
  <si>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</si>
  <si>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</si>
  <si>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</si>
  <si>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</si>
  <si>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</si>
  <si>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</si>
  <si>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</si>
  <si>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</si>
  <si>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</si>
  <si>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</si>
  <si>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</si>
  <si>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</si>
  <si>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</si>
  <si>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</si>
  <si>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</si>
  <si>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</si>
  <si>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</si>
  <si>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</si>
  <si>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</si>
  <si>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</si>
  <si>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</si>
  <si>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</si>
  <si>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</si>
  <si>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</si>
  <si>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209001</t>
  </si>
  <si>
    <t>德宏傣族景颇族自治州归国华侨联合会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</si>
  <si>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</si>
  <si>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</si>
  <si>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</si>
  <si>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</si>
  <si>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</si>
  <si>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</si>
  <si>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</si>
  <si>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</si>
  <si>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</si>
  <si>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</si>
  <si>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</si>
  <si>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</si>
  <si>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</si>
  <si>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</si>
  <si>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</si>
  <si>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</si>
  <si>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</si>
  <si>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</si>
  <si>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</si>
  <si>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</si>
  <si>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</si>
  <si>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</si>
  <si>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</si>
  <si>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</si>
  <si>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</si>
  <si>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</si>
  <si>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</si>
  <si>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</si>
  <si>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</si>
  <si>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20134</t>
  </si>
  <si>
    <t>统战事务</t>
  </si>
  <si>
    <t>2013401</t>
  </si>
  <si>
    <t>行政运行</t>
  </si>
  <si>
    <t>2013405</t>
  </si>
  <si>
    <t>华侨事务</t>
  </si>
  <si>
    <t>2013499</t>
  </si>
  <si>
    <t>其他统战事务支出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</si>
  <si>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</si>
  <si>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</si>
  <si>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</si>
  <si>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</si>
  <si>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</si>
  <si>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</si>
  <si>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</si>
  <si>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</si>
  <si>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</si>
  <si>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</si>
  <si>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</si>
  <si>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</si>
  <si>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</si>
  <si>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</si>
  <si>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</si>
  <si>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</si>
  <si>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</si>
  <si>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</si>
  <si>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</si>
  <si>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</si>
  <si>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</si>
  <si>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</si>
  <si>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</si>
  <si>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</si>
  <si>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</si>
  <si>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</si>
  <si>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</si>
  <si>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</si>
  <si>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</si>
  <si>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</si>
  <si>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</si>
  <si>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</si>
  <si>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</si>
  <si>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</si>
  <si>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</si>
  <si>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</si>
  <si>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</si>
  <si>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</si>
  <si>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</si>
  <si>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</si>
  <si>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</si>
  <si>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</si>
  <si>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</si>
  <si>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</si>
  <si>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</si>
  <si>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</si>
  <si>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</si>
  <si>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</si>
  <si>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</si>
  <si>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</si>
  <si>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</si>
  <si>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</si>
  <si>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</si>
  <si>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</si>
  <si>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</si>
  <si>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</si>
  <si>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</si>
  <si>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</si>
  <si>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</si>
  <si>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</si>
  <si>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</si>
  <si>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</si>
  <si>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</si>
  <si>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</si>
  <si>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</si>
  <si>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</si>
  <si>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</si>
  <si>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</si>
  <si>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</si>
  <si>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</si>
  <si>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</si>
  <si>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</si>
  <si>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</si>
  <si>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</si>
  <si>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</si>
  <si>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</si>
  <si>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</si>
  <si>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</si>
  <si>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</si>
  <si>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</si>
  <si>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</si>
  <si>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</si>
  <si>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</si>
  <si>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</si>
  <si>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</si>
  <si>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</si>
  <si>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</si>
  <si>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</si>
  <si>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</si>
  <si>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</si>
  <si>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</si>
  <si>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</si>
  <si>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</si>
  <si>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</si>
  <si>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</si>
  <si>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</si>
  <si>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</si>
  <si>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</si>
  <si>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</si>
  <si>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</si>
  <si>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</si>
  <si>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</si>
  <si>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</si>
  <si>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</si>
  <si>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533100210000000001469</t>
  </si>
  <si>
    <t>行政人员支出工资</t>
  </si>
  <si>
    <t>30101</t>
  </si>
  <si>
    <t>基本工资</t>
  </si>
  <si>
    <t>30102</t>
  </si>
  <si>
    <t>津贴补贴</t>
  </si>
  <si>
    <t>533100231100001456459</t>
  </si>
  <si>
    <t>绩效奖励行政</t>
  </si>
  <si>
    <t>30103</t>
  </si>
  <si>
    <t>奖金</t>
  </si>
  <si>
    <t>533100210000000001470</t>
  </si>
  <si>
    <t>社会保障缴费</t>
  </si>
  <si>
    <t>30108</t>
  </si>
  <si>
    <t>机关事业单位基本养老保险缴费</t>
  </si>
  <si>
    <t>30110</t>
  </si>
  <si>
    <t>职工基本医疗保险缴费</t>
  </si>
  <si>
    <t>533100231100001086925</t>
  </si>
  <si>
    <t>退休公务员医疗费</t>
  </si>
  <si>
    <t>30111</t>
  </si>
  <si>
    <t>公务员医疗补助缴费</t>
  </si>
  <si>
    <t>30112</t>
  </si>
  <si>
    <t>其他社会保障缴费</t>
  </si>
  <si>
    <t>533100210000000001471</t>
  </si>
  <si>
    <t>30113</t>
  </si>
  <si>
    <t>533100251100003647147</t>
  </si>
  <si>
    <t>编外人员经费</t>
  </si>
  <si>
    <t>30199</t>
  </si>
  <si>
    <t>其他工资福利支出</t>
  </si>
  <si>
    <t>533100210000000001474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</si>
  <si>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</si>
  <si>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</si>
  <si>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</si>
  <si>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</si>
  <si>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</si>
  <si>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</si>
  <si>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</si>
  <si>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</si>
  <si>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</si>
  <si>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</si>
  <si>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</si>
  <si>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533100221100000280303</t>
  </si>
  <si>
    <t>公用经费安排的公务接待费</t>
  </si>
  <si>
    <t>30217</t>
  </si>
  <si>
    <t>533100221100000280304</t>
  </si>
  <si>
    <t>公用经费安排的工会经费</t>
  </si>
  <si>
    <t>30228</t>
  </si>
  <si>
    <t>工会经费</t>
  </si>
  <si>
    <t>533100251100003647125</t>
  </si>
  <si>
    <t>公用经费安排的公车购置及运维费</t>
  </si>
  <si>
    <t>30231</t>
  </si>
  <si>
    <t>公务用车运行维护费</t>
  </si>
  <si>
    <t>30299</t>
  </si>
  <si>
    <t>其他商品和服务支出</t>
  </si>
  <si>
    <t>533100210000000001473</t>
  </si>
  <si>
    <t>退休公用经费</t>
  </si>
  <si>
    <t>533100231100001086926</t>
  </si>
  <si>
    <t>公务交通补贴（行政）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</si>
  <si>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</si>
  <si>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</si>
  <si>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</si>
  <si>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</si>
  <si>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</si>
  <si>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</si>
  <si>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</si>
  <si>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</si>
  <si>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</si>
  <si>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</si>
  <si>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单位资金安排侨务工作项目经费</t>
  </si>
  <si>
    <t>专项业务类</t>
  </si>
  <si>
    <t>533100210000000004993</t>
  </si>
  <si>
    <t>30215</t>
  </si>
  <si>
    <t>会议费</t>
  </si>
  <si>
    <t>30216</t>
  </si>
  <si>
    <t>培训费</t>
  </si>
  <si>
    <t>30226</t>
  </si>
  <si>
    <t>劳务费</t>
  </si>
  <si>
    <t>30227</t>
  </si>
  <si>
    <t>委托业务费</t>
  </si>
  <si>
    <t>侨务工作专项经费</t>
  </si>
  <si>
    <t>533100210000000001554</t>
  </si>
  <si>
    <t>30202</t>
  </si>
  <si>
    <t>印刷费</t>
  </si>
  <si>
    <t>30212</t>
  </si>
  <si>
    <t>因公出国（境）费用</t>
  </si>
  <si>
    <t>30213</t>
  </si>
  <si>
    <t>维修（护）费</t>
  </si>
  <si>
    <t>31002</t>
  </si>
  <si>
    <t>办公设备购置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</si>
  <si>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</si>
  <si>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</si>
  <si>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</si>
  <si>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</si>
  <si>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</si>
  <si>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</si>
  <si>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</si>
  <si>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</si>
  <si>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</si>
  <si>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</si>
  <si>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</si>
  <si>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</si>
  <si>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2025年自有资金安排侨务工作项目共申请上级补助80万元。其中：侨情调研活动项目30万元、对外联谊活动项目经费50万元，共计80万元。
1.侨情调研活动项目经费30万元
预期达到的目标：围绕团结联系广大归侨侨眷和海外侨胞，凝聚侨心，汇聚侨力，做好为侨服务工作，充分发挥侨联桥梁纽带作用。使广大归侨侨眷服务经济发展、参与社会建设彰显担当作为，引导广大归侨侨眷听党话，跟党走，做好侨界群众思想引领。组织侨务工作调研2次。
2.对外联谊活动项目经费50万元
预期达到的目标：海外联谊工作是一项长期性、战略性、基础性的工作，是涵养侨务资源的战略性工作。争取向上级部门申请对外联谊活动经费项目。2025年结合中国侨联、省侨联项目安排情况，计划完成对外联谊活动项目1个。</t>
  </si>
  <si>
    <t>产出指标</t>
  </si>
  <si>
    <t>数量指标</t>
  </si>
  <si>
    <t>开展侨情调研活动</t>
  </si>
  <si>
    <t>&gt;=</t>
  </si>
  <si>
    <t>1.00</t>
  </si>
  <si>
    <t>次</t>
  </si>
  <si>
    <t>定量指标</t>
  </si>
  <si>
    <t>反映了解当前侨情状况，及时掌握侨界群众生产、生活的情况。</t>
  </si>
  <si>
    <t>开展对外联谊活动</t>
  </si>
  <si>
    <t>期</t>
  </si>
  <si>
    <t>反映参加对外联谊活动人数的情况。</t>
  </si>
  <si>
    <t>质量指标</t>
  </si>
  <si>
    <t>资金使用率</t>
  </si>
  <si>
    <t>95</t>
  </si>
  <si>
    <t>%</t>
  </si>
  <si>
    <t>反映资金使用的情况</t>
  </si>
  <si>
    <t>时效指标</t>
  </si>
  <si>
    <t>项目执行进度</t>
  </si>
  <si>
    <t>=</t>
  </si>
  <si>
    <t>2025年</t>
  </si>
  <si>
    <t>年</t>
  </si>
  <si>
    <t>定性指标</t>
  </si>
  <si>
    <t xml:space="preserve">反映各项活动开展的完成情况
</t>
  </si>
  <si>
    <t>成本指标</t>
  </si>
  <si>
    <t>经济成本指标</t>
  </si>
  <si>
    <t>&lt;=</t>
  </si>
  <si>
    <t>80</t>
  </si>
  <si>
    <t>万元</t>
  </si>
  <si>
    <t xml:space="preserve">反映部门年初预算资金的保障情况。
</t>
  </si>
  <si>
    <t>效益指标</t>
  </si>
  <si>
    <t>社会效益</t>
  </si>
  <si>
    <t>推动侨务工作健康发展</t>
  </si>
  <si>
    <t>有效推动</t>
  </si>
  <si>
    <t>是/否</t>
  </si>
  <si>
    <t>通过开展系列为侨服务活动，加强侨联职能建设，有效推动侨务工作健康有序发展</t>
  </si>
  <si>
    <t>强化对外联谊交流</t>
  </si>
  <si>
    <t>加强</t>
  </si>
  <si>
    <t>反映通过联谊活动加强与海外、周边国家侨团、侨社、侨校联谊交流工作的情况</t>
  </si>
  <si>
    <t>满意度指标</t>
  </si>
  <si>
    <t>服务对象满意度</t>
  </si>
  <si>
    <t>参加活动人员满意度</t>
  </si>
  <si>
    <t>90</t>
  </si>
  <si>
    <t>通过问卷调查，反映参与相关活动的服务对象满意程度。</t>
  </si>
  <si>
    <t xml:space="preserve">2025年申请州本级补助项目有1项，申请项目资金20.61万元。
侨务工作专项经费20.61万元
预期达到目标：最大限度地团结广大归侨侨眷和海外侨胞，促进海内外同胞关系的和谐；让广大归侨侨眷自觉立足本职、爱岗敬业、甘于奉献，积极参与多种形式的建功立业活动，促进德宏经济发展、边疆稳定、民族团结、边防巩固，充分发挥侨联团结联系广大归侨侨眷的桥梁纽带作用。在国际上培养一支长期对我友好的宏大的海外力量，推动我国与世界各国的友好交流与合作，促进祖国完全统一。进一步深化对外工作，有效拓展海外联谊，以亲情、乡情、友情的形式，采取多渠道、多层次的加强海外侨团和重点人物的联系工作。2025年结合八五普法工作，开展侨法、禁毒宣传活动，配合完成侨界人大代表、政协委员收集提案（议案）工作，并常态化完成国基础性侨务工作；以“请进来”方式开展海外侨胞联谊交流活动1次，以走出去方式参与组团出访海外侨团侨社1次，常态化做好海外重点侨情资料库的建设，加强调研，收集掌握海外侨情信息。
</t>
  </si>
  <si>
    <t>开展侨法、禁毒宣传活动</t>
  </si>
  <si>
    <t>反映组织开展侨法、禁毒宣传活动的次数</t>
  </si>
  <si>
    <t>建立基层侨联组织、侨胞之家</t>
  </si>
  <si>
    <t>个</t>
  </si>
  <si>
    <t>反映建立基层侨联组织、侨胞之家和为侨服务工作站的个数</t>
  </si>
  <si>
    <t>开展海外侨胞座谈会及联谊交流活动</t>
  </si>
  <si>
    <t xml:space="preserve">反映开展与海外侨胞联谊交流活动次数情况
</t>
  </si>
  <si>
    <t>组团参与出访活动</t>
  </si>
  <si>
    <t xml:space="preserve">反映组团参与出访周边国家侨团活动次数的情况
</t>
  </si>
  <si>
    <t>协办大型招商引资推介活动</t>
  </si>
  <si>
    <t xml:space="preserve">反映协助州委州政府大型侨务招商引资推介活动情况
</t>
  </si>
  <si>
    <t>组织召开州侨联全委会议</t>
  </si>
  <si>
    <t xml:space="preserve">反映组织召开州侨联全体委员会次数
</t>
  </si>
  <si>
    <t xml:space="preserve">反映资金使用的情况
</t>
  </si>
  <si>
    <t xml:space="preserve">反映各项活动会议开展的完成情况
</t>
  </si>
  <si>
    <t>20.61</t>
  </si>
  <si>
    <t>团结联系广大归侨侨眷和海外侨胞开展为侨服务工作</t>
  </si>
  <si>
    <t>有效发挥</t>
  </si>
  <si>
    <t>通过建立基层侨联组织、侨胞之家和为侨服务工作站，引导广大归侨侨眷服务经济发展、参与社会建设和积极参政议政，有效发挥侨联的桥梁纽带作用。</t>
  </si>
  <si>
    <t>提升侨界群众依法维护侨益意识</t>
  </si>
  <si>
    <t>有效提升</t>
  </si>
  <si>
    <t>通过开展普法宣传活动，提升侨界群众依法护侨意识，进一步加大侨法宣传力度</t>
  </si>
  <si>
    <t>广大归侨侨眷和海外侨胞对侨联工作满意度</t>
  </si>
  <si>
    <t>通过调查，反映广大归侨侨眷对侨联工作的满意度。
通过问卷调查，反映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</si>
  <si>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</si>
  <si>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</si>
  <si>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</si>
  <si>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</si>
  <si>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</si>
  <si>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注：本单位本年度无此项预算。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</si>
  <si>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</si>
  <si>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</si>
  <si>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</si>
  <si>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</si>
  <si>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</si>
  <si>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</si>
  <si>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</si>
  <si>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</si>
  <si>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</si>
  <si>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</si>
  <si>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</si>
  <si>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</si>
  <si>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打印机</t>
  </si>
  <si>
    <t>A4黑白打印机</t>
  </si>
  <si>
    <t>台</t>
  </si>
  <si>
    <t>公车加油充值</t>
  </si>
  <si>
    <t>车辆加油、添加燃料服务</t>
  </si>
  <si>
    <t>项</t>
  </si>
  <si>
    <t>公车日常维修维护费</t>
  </si>
  <si>
    <t>车辆维修和保养服务</t>
  </si>
  <si>
    <t>办公用复印纸</t>
  </si>
  <si>
    <t>复印纸</t>
  </si>
  <si>
    <t>件</t>
  </si>
  <si>
    <t>公务车辆保险费</t>
  </si>
  <si>
    <t>机动车保险服务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</si>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</sst>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>
      <alignment horizontal="center" vertical="center" wrapText="1"/>
    </xf>
    <xf numFmtId="0" fontId="5" fillId="0" borderId="8" xfId="0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8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www.wps.cn/officeDocument/2023/relationships/customStorage" Target="customStorage/customStorage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3"/>
  <sheetViews>
    <sheetView showZeros="0" workbookViewId="0">
      <selection activeCell="H13" sqref="H1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66"/>
      <c r="B1" s="166"/>
      <c r="C1" s="166"/>
      <c r="D1" s="167" t="s">
        <v>0</v>
      </c>
    </row>
    <row r="2" ht="42" customHeight="1" spans="1:4">
      <c r="A2" s="168" t="str">
        <f>"2025"&amp;"年部门财务收支预算总表"</f>
        <v>2025年部门财务收支预算总表</v>
      </c>
      <c r="B2" s="168"/>
      <c r="C2" s="168"/>
      <c r="D2" s="168"/>
    </row>
    <row r="3" ht="18.75" customHeight="1" spans="1:4">
      <c r="A3" s="124" t="str">
        <f>"单位名称："&amp;"德宏傣族景颇族自治州归国华侨联合会"</f>
        <v>单位名称：德宏傣族景颇族自治州归国华侨联合会</v>
      </c>
      <c r="B3" s="124"/>
      <c r="C3" s="125"/>
      <c r="D3" s="169" t="s">
        <v>1</v>
      </c>
    </row>
    <row r="4" ht="18.75" customHeight="1" spans="1:4">
      <c r="A4" s="125" t="s">
        <v>2</v>
      </c>
      <c r="B4" s="125"/>
      <c r="C4" s="125" t="s">
        <v>3</v>
      </c>
      <c r="D4" s="125"/>
    </row>
    <row r="5" ht="18.75" customHeight="1" spans="1:4">
      <c r="A5" s="125" t="s">
        <v>4</v>
      </c>
      <c r="B5" s="125" t="s">
        <v>5</v>
      </c>
      <c r="C5" s="125" t="s">
        <v>6</v>
      </c>
      <c r="D5" s="125" t="s">
        <v>5</v>
      </c>
    </row>
    <row r="6" ht="18.75" customHeight="1" spans="1:4">
      <c r="A6" s="124" t="s">
        <v>7</v>
      </c>
      <c r="B6" s="126">
        <v>2134093.46</v>
      </c>
      <c r="C6" s="124" t="str">
        <f>"一"&amp;"、"&amp;"一般公共服务支出"</f>
        <v>一、一般公共服务支出</v>
      </c>
      <c r="D6" s="126">
        <v>2462052.56</v>
      </c>
    </row>
    <row r="7" ht="18.75" customHeight="1" spans="1:4">
      <c r="A7" s="124" t="s">
        <v>8</v>
      </c>
      <c r="B7" s="126"/>
      <c r="C7" s="124" t="str">
        <f>"二"&amp;"、"&amp;"社会保障和就业支出"</f>
        <v>二、社会保障和就业支出</v>
      </c>
      <c r="D7" s="126">
        <v>195973.63</v>
      </c>
    </row>
    <row r="8" ht="18.75" customHeight="1" spans="1:4">
      <c r="A8" s="124" t="s">
        <v>9</v>
      </c>
      <c r="B8" s="126"/>
      <c r="C8" s="124" t="str">
        <f>"三"&amp;"、"&amp;"卫生健康支出"</f>
        <v>三、卫生健康支出</v>
      </c>
      <c r="D8" s="126">
        <v>136317.43</v>
      </c>
    </row>
    <row r="9" ht="18.75" customHeight="1" spans="1:4">
      <c r="A9" s="124" t="s">
        <v>10</v>
      </c>
      <c r="B9" s="126"/>
      <c r="C9" s="124" t="str">
        <f>"四"&amp;"、"&amp;"住房保障支出"</f>
        <v>四、住房保障支出</v>
      </c>
      <c r="D9" s="126">
        <v>139749.84</v>
      </c>
    </row>
    <row r="10" ht="18.75" customHeight="1" spans="1:4">
      <c r="A10" s="124" t="s">
        <v>11</v>
      </c>
      <c r="B10" s="126">
        <v>800000</v>
      </c>
      <c r="C10" s="124"/>
      <c r="D10" s="126"/>
    </row>
    <row r="11" ht="18.75" customHeight="1" spans="1:4">
      <c r="A11" s="124" t="s">
        <v>12</v>
      </c>
      <c r="B11" s="126"/>
      <c r="C11" s="124"/>
      <c r="D11" s="126"/>
    </row>
    <row r="12" ht="18.75" customHeight="1" spans="1:4">
      <c r="A12" s="124" t="s">
        <v>13</v>
      </c>
      <c r="B12" s="126"/>
      <c r="C12" s="124"/>
      <c r="D12" s="126"/>
    </row>
    <row r="13" ht="18.75" customHeight="1" spans="1:4">
      <c r="A13" s="124" t="s">
        <v>14</v>
      </c>
      <c r="B13" s="126">
        <v>800000</v>
      </c>
      <c r="C13" s="124"/>
      <c r="D13" s="126"/>
    </row>
    <row r="14" ht="18.75" customHeight="1" spans="1:4">
      <c r="A14" s="124" t="s">
        <v>15</v>
      </c>
      <c r="B14" s="126"/>
      <c r="C14" s="124"/>
      <c r="D14" s="126"/>
    </row>
    <row r="15" ht="18.75" customHeight="1" spans="1:4">
      <c r="A15" s="124" t="s">
        <v>16</v>
      </c>
      <c r="B15" s="126"/>
      <c r="C15" s="124"/>
      <c r="D15" s="126"/>
    </row>
    <row r="16" ht="18.75" customHeight="1" spans="1:4">
      <c r="A16" s="124"/>
      <c r="B16" s="126"/>
      <c r="C16" s="124"/>
      <c r="D16" s="126"/>
    </row>
    <row r="17" ht="18.75" customHeight="1" spans="1:4">
      <c r="A17" s="124"/>
      <c r="B17" s="126"/>
      <c r="C17" s="124"/>
      <c r="D17" s="126"/>
    </row>
    <row r="18" ht="18.75" customHeight="1" spans="1:4">
      <c r="A18" s="124"/>
      <c r="B18" s="126"/>
      <c r="C18" s="124"/>
      <c r="D18" s="126"/>
    </row>
    <row r="19" ht="18.75" customHeight="1" spans="1:4">
      <c r="A19" s="124" t="s">
        <v>17</v>
      </c>
      <c r="B19" s="126">
        <v>2934093.46</v>
      </c>
      <c r="C19" s="124" t="s">
        <v>18</v>
      </c>
      <c r="D19" s="126">
        <v>2934093.46</v>
      </c>
    </row>
    <row r="20" ht="18.75" customHeight="1" spans="1:4">
      <c r="A20" s="124" t="s">
        <v>19</v>
      </c>
      <c r="B20" s="126"/>
      <c r="C20" s="124" t="s">
        <v>20</v>
      </c>
      <c r="D20" s="126"/>
    </row>
    <row r="21" ht="18.75" customHeight="1" spans="1:4">
      <c r="A21" s="124" t="s">
        <v>21</v>
      </c>
      <c r="B21" s="126"/>
      <c r="C21" s="124" t="s">
        <v>21</v>
      </c>
      <c r="D21" s="126"/>
    </row>
    <row r="22" ht="18.75" customHeight="1" spans="1:4">
      <c r="A22" s="124" t="s">
        <v>22</v>
      </c>
      <c r="B22" s="126"/>
      <c r="C22" s="124" t="s">
        <v>23</v>
      </c>
      <c r="D22" s="126"/>
    </row>
    <row r="23" ht="18.75" customHeight="1" spans="1:4">
      <c r="A23" s="124" t="s">
        <v>24</v>
      </c>
      <c r="B23" s="126">
        <v>2934093.46</v>
      </c>
      <c r="C23" s="124" t="s">
        <v>25</v>
      </c>
      <c r="D23" s="126">
        <v>2934093.46</v>
      </c>
    </row>
  </sheetData>
  <mergeCells count="4">
    <mergeCell ref="A2:D2"/>
    <mergeCell ref="A3:B3"/>
    <mergeCell ref="A4:B4"/>
    <mergeCell ref="C4:D4"/>
  </mergeCells>
  <printOptions horizontalCentered="1" verticalCentered="1"/>
  <pageMargins left="0.196527777777778" right="0.161111111111111" top="0.409027777777778" bottom="0.2125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10" sqref="A10:B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3">
        <v>1</v>
      </c>
      <c r="B1" s="104">
        <v>0</v>
      </c>
      <c r="C1" s="103">
        <v>1</v>
      </c>
      <c r="D1" s="82"/>
      <c r="E1" s="82"/>
      <c r="F1" s="102" t="s">
        <v>357</v>
      </c>
    </row>
    <row r="2" ht="26.25" customHeight="1" spans="1:6">
      <c r="A2" s="105" t="str">
        <f>"2025"&amp;"年部门政府性基金预算支出预算表"</f>
        <v>2025年部门政府性基金预算支出预算表</v>
      </c>
      <c r="B2" s="105" t="s">
        <v>358</v>
      </c>
      <c r="C2" s="106"/>
      <c r="D2" s="107"/>
      <c r="E2" s="107"/>
      <c r="F2" s="107"/>
    </row>
    <row r="3" ht="13.5" customHeight="1" spans="1:6">
      <c r="A3" s="108" t="str">
        <f>"单位名称："&amp;"德宏傣族景颇族自治州归国华侨联合会"</f>
        <v>单位名称：德宏傣族景颇族自治州归国华侨联合会</v>
      </c>
      <c r="B3" s="108" t="s">
        <v>359</v>
      </c>
      <c r="C3" s="109"/>
      <c r="D3" s="82"/>
      <c r="E3" s="82"/>
      <c r="F3" s="102" t="s">
        <v>1</v>
      </c>
    </row>
    <row r="4" ht="19.5" customHeight="1" spans="1:6">
      <c r="A4" s="57" t="s">
        <v>165</v>
      </c>
      <c r="B4" s="110" t="s">
        <v>48</v>
      </c>
      <c r="C4" s="57" t="s">
        <v>49</v>
      </c>
      <c r="D4" s="34" t="s">
        <v>360</v>
      </c>
      <c r="E4" s="34"/>
      <c r="F4" s="34"/>
    </row>
    <row r="5" ht="18.55" customHeight="1" spans="1:6">
      <c r="A5" s="57"/>
      <c r="B5" s="110"/>
      <c r="C5" s="57"/>
      <c r="D5" s="34" t="s">
        <v>30</v>
      </c>
      <c r="E5" s="34" t="s">
        <v>52</v>
      </c>
      <c r="F5" s="34" t="s">
        <v>53</v>
      </c>
    </row>
    <row r="6" ht="20.25" customHeight="1" spans="1:6">
      <c r="A6" s="57">
        <v>1</v>
      </c>
      <c r="B6" s="111" t="s">
        <v>60</v>
      </c>
      <c r="C6" s="111" t="s">
        <v>61</v>
      </c>
      <c r="D6" s="111" t="s">
        <v>62</v>
      </c>
      <c r="E6" s="111" t="s">
        <v>63</v>
      </c>
      <c r="F6" s="111" t="s">
        <v>64</v>
      </c>
    </row>
    <row r="7" ht="30" customHeight="1" spans="1:6">
      <c r="A7" s="32"/>
      <c r="B7" s="110"/>
      <c r="C7" s="32"/>
      <c r="D7" s="112"/>
      <c r="E7" s="113"/>
      <c r="F7" s="113"/>
    </row>
    <row r="8" ht="30" customHeight="1" spans="1:6">
      <c r="A8" s="22"/>
      <c r="B8" s="22"/>
      <c r="C8" s="22"/>
      <c r="D8" s="112"/>
      <c r="E8" s="113"/>
      <c r="F8" s="113"/>
    </row>
    <row r="9" ht="30" customHeight="1" spans="1:6">
      <c r="A9" s="114" t="s">
        <v>361</v>
      </c>
      <c r="B9" s="114" t="s">
        <v>361</v>
      </c>
      <c r="C9" s="20" t="s">
        <v>361</v>
      </c>
      <c r="D9" s="112"/>
      <c r="E9" s="113"/>
      <c r="F9" s="113"/>
    </row>
    <row r="10" customHeight="1" spans="1:2">
      <c r="A10" s="38" t="s">
        <v>362</v>
      </c>
      <c r="B10" s="38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ageMargins left="0.161111111111111" right="0.161111111111111" top="0.802777777777778" bottom="1" header="0.5" footer="0.5"/>
  <pageSetup paperSize="9" scale="9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5"/>
  <sheetViews>
    <sheetView showZeros="0" tabSelected="1" workbookViewId="0">
      <selection activeCell="D19" sqref="D19"/>
    </sheetView>
  </sheetViews>
  <sheetFormatPr defaultColWidth="9.14285714285714" defaultRowHeight="14.25" customHeight="1"/>
  <cols>
    <col min="1" max="1" width="34.4285714285714" customWidth="1"/>
    <col min="2" max="2" width="17.7142857142857" customWidth="1"/>
    <col min="3" max="3" width="20.1428571428571" customWidth="1"/>
    <col min="4" max="4" width="9.57142857142857" customWidth="1"/>
    <col min="5" max="5" width="6.85714285714286" customWidth="1"/>
    <col min="6" max="6" width="11.2857142857143" customWidth="1"/>
    <col min="7" max="8" width="11.847619047619" customWidth="1"/>
    <col min="9" max="9" width="10.2" customWidth="1"/>
    <col min="10" max="10" width="10" customWidth="1"/>
    <col min="11" max="11" width="12" customWidth="1"/>
    <col min="12" max="12" width="10.7714285714286" customWidth="1"/>
    <col min="13" max="13" width="10.7142857142857" customWidth="1"/>
    <col min="14" max="14" width="11.5714285714286" customWidth="1"/>
    <col min="15" max="15" width="13.8571428571429" customWidth="1"/>
    <col min="16" max="16" width="10.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62"/>
      <c r="P1" s="62"/>
      <c r="Q1" s="42" t="s">
        <v>363</v>
      </c>
    </row>
    <row r="2" ht="27.75" customHeight="1" spans="1:17">
      <c r="A2" s="43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55"/>
      <c r="L2" s="28"/>
      <c r="M2" s="28"/>
      <c r="N2" s="28"/>
      <c r="O2" s="55"/>
      <c r="P2" s="55"/>
      <c r="Q2" s="28"/>
    </row>
    <row r="3" ht="18.75" customHeight="1" spans="1:17">
      <c r="A3" s="44" t="str">
        <f>"单位名称："&amp;"德宏傣族景颇族自治州归国华侨联合会"</f>
        <v>单位名称：德宏傣族景颇族自治州归国华侨联合会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94"/>
      <c r="P3" s="94"/>
      <c r="Q3" s="102" t="s">
        <v>27</v>
      </c>
    </row>
    <row r="4" ht="15.75" customHeight="1" spans="1:17">
      <c r="A4" s="11" t="s">
        <v>364</v>
      </c>
      <c r="B4" s="83" t="s">
        <v>365</v>
      </c>
      <c r="C4" s="83" t="s">
        <v>366</v>
      </c>
      <c r="D4" s="83" t="s">
        <v>367</v>
      </c>
      <c r="E4" s="83" t="s">
        <v>368</v>
      </c>
      <c r="F4" s="83" t="s">
        <v>369</v>
      </c>
      <c r="G4" s="47" t="s">
        <v>172</v>
      </c>
      <c r="H4" s="47"/>
      <c r="I4" s="47"/>
      <c r="J4" s="47"/>
      <c r="K4" s="95"/>
      <c r="L4" s="47"/>
      <c r="M4" s="47"/>
      <c r="N4" s="47"/>
      <c r="O4" s="96"/>
      <c r="P4" s="95"/>
      <c r="Q4" s="48"/>
    </row>
    <row r="5" ht="17.25" customHeight="1" spans="1:17">
      <c r="A5" s="16"/>
      <c r="B5" s="84"/>
      <c r="C5" s="84"/>
      <c r="D5" s="84"/>
      <c r="E5" s="84"/>
      <c r="F5" s="84"/>
      <c r="G5" s="84" t="s">
        <v>30</v>
      </c>
      <c r="H5" s="84" t="s">
        <v>34</v>
      </c>
      <c r="I5" s="84" t="s">
        <v>370</v>
      </c>
      <c r="J5" s="84" t="s">
        <v>371</v>
      </c>
      <c r="K5" s="97" t="s">
        <v>372</v>
      </c>
      <c r="L5" s="98" t="s">
        <v>373</v>
      </c>
      <c r="M5" s="98"/>
      <c r="N5" s="98"/>
      <c r="O5" s="99"/>
      <c r="P5" s="100"/>
      <c r="Q5" s="72"/>
    </row>
    <row r="6" ht="54" customHeight="1" spans="1:17">
      <c r="A6" s="18"/>
      <c r="B6" s="72"/>
      <c r="C6" s="72"/>
      <c r="D6" s="72"/>
      <c r="E6" s="72"/>
      <c r="F6" s="72"/>
      <c r="G6" s="72"/>
      <c r="H6" s="72" t="s">
        <v>33</v>
      </c>
      <c r="I6" s="72"/>
      <c r="J6" s="72"/>
      <c r="K6" s="101"/>
      <c r="L6" s="72" t="s">
        <v>33</v>
      </c>
      <c r="M6" s="72" t="s">
        <v>40</v>
      </c>
      <c r="N6" s="72" t="s">
        <v>374</v>
      </c>
      <c r="O6" s="32" t="s">
        <v>42</v>
      </c>
      <c r="P6" s="101" t="s">
        <v>43</v>
      </c>
      <c r="Q6" s="72" t="s">
        <v>44</v>
      </c>
    </row>
    <row r="7" ht="15" customHeight="1" spans="1:17">
      <c r="A7" s="71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</row>
    <row r="8" ht="25" customHeight="1" spans="1:17">
      <c r="A8" s="86" t="s">
        <v>46</v>
      </c>
      <c r="B8" s="87"/>
      <c r="C8" s="87"/>
      <c r="D8" s="88"/>
      <c r="E8" s="89"/>
      <c r="F8" s="23">
        <v>16275</v>
      </c>
      <c r="G8" s="23">
        <v>28275</v>
      </c>
      <c r="H8" s="23">
        <v>28275</v>
      </c>
      <c r="I8" s="23"/>
      <c r="J8" s="23"/>
      <c r="K8" s="23"/>
      <c r="L8" s="23"/>
      <c r="M8" s="23"/>
      <c r="N8" s="23"/>
      <c r="O8" s="23"/>
      <c r="P8" s="23"/>
      <c r="Q8" s="23"/>
    </row>
    <row r="9" ht="25" customHeight="1" spans="1:17">
      <c r="A9" s="90" t="s">
        <v>46</v>
      </c>
      <c r="B9" s="87"/>
      <c r="C9" s="87"/>
      <c r="D9" s="88"/>
      <c r="E9" s="89"/>
      <c r="F9" s="23">
        <v>16275</v>
      </c>
      <c r="G9" s="23">
        <v>28275</v>
      </c>
      <c r="H9" s="23">
        <v>28275</v>
      </c>
      <c r="I9" s="23"/>
      <c r="J9" s="23"/>
      <c r="K9" s="23"/>
      <c r="L9" s="23"/>
      <c r="M9" s="23"/>
      <c r="N9" s="23"/>
      <c r="O9" s="23"/>
      <c r="P9" s="23"/>
      <c r="Q9" s="23"/>
    </row>
    <row r="10" ht="25" customHeight="1" spans="1:17">
      <c r="A10" s="86" t="str">
        <f t="shared" ref="A10:A14" si="0">"     "&amp;"侨务工作专项经费"</f>
        <v>     侨务工作专项经费</v>
      </c>
      <c r="B10" s="87" t="s">
        <v>375</v>
      </c>
      <c r="C10" s="87" t="s">
        <v>376</v>
      </c>
      <c r="D10" s="91" t="s">
        <v>377</v>
      </c>
      <c r="E10" s="91">
        <v>1</v>
      </c>
      <c r="F10" s="23">
        <v>2100</v>
      </c>
      <c r="G10" s="23">
        <v>2100</v>
      </c>
      <c r="H10" s="23">
        <v>2100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5" customHeight="1" spans="1:17">
      <c r="A11" s="86" t="str">
        <f t="shared" si="0"/>
        <v>     侨务工作专项经费</v>
      </c>
      <c r="B11" s="87" t="s">
        <v>378</v>
      </c>
      <c r="C11" s="87" t="s">
        <v>379</v>
      </c>
      <c r="D11" s="91" t="s">
        <v>380</v>
      </c>
      <c r="E11" s="91">
        <v>1</v>
      </c>
      <c r="F11" s="23"/>
      <c r="G11" s="23">
        <v>12000</v>
      </c>
      <c r="H11" s="23">
        <v>12000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5" customHeight="1" spans="1:17">
      <c r="A12" s="86" t="str">
        <f t="shared" si="0"/>
        <v>     侨务工作专项经费</v>
      </c>
      <c r="B12" s="87" t="s">
        <v>381</v>
      </c>
      <c r="C12" s="87" t="s">
        <v>382</v>
      </c>
      <c r="D12" s="91" t="s">
        <v>380</v>
      </c>
      <c r="E12" s="91">
        <v>1</v>
      </c>
      <c r="F12" s="23">
        <v>5325</v>
      </c>
      <c r="G12" s="23">
        <v>5325</v>
      </c>
      <c r="H12" s="23">
        <v>5325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25" customHeight="1" spans="1:17">
      <c r="A13" s="86" t="str">
        <f t="shared" si="0"/>
        <v>     侨务工作专项经费</v>
      </c>
      <c r="B13" s="87" t="s">
        <v>383</v>
      </c>
      <c r="C13" s="87" t="s">
        <v>384</v>
      </c>
      <c r="D13" s="91" t="s">
        <v>385</v>
      </c>
      <c r="E13" s="91">
        <v>30</v>
      </c>
      <c r="F13" s="23">
        <v>4950</v>
      </c>
      <c r="G13" s="23">
        <v>4950</v>
      </c>
      <c r="H13" s="23">
        <v>4950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25" customHeight="1" spans="1:17">
      <c r="A14" s="86" t="str">
        <f t="shared" si="0"/>
        <v>     侨务工作专项经费</v>
      </c>
      <c r="B14" s="87" t="s">
        <v>386</v>
      </c>
      <c r="C14" s="87" t="s">
        <v>387</v>
      </c>
      <c r="D14" s="91" t="s">
        <v>380</v>
      </c>
      <c r="E14" s="91">
        <v>1</v>
      </c>
      <c r="F14" s="23">
        <v>3900</v>
      </c>
      <c r="G14" s="23">
        <v>3900</v>
      </c>
      <c r="H14" s="23">
        <v>3900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25" customHeight="1" spans="1:17">
      <c r="A15" s="92" t="s">
        <v>361</v>
      </c>
      <c r="B15" s="93"/>
      <c r="C15" s="93"/>
      <c r="D15" s="93"/>
      <c r="E15" s="89"/>
      <c r="F15" s="23">
        <v>16275</v>
      </c>
      <c r="G15" s="23">
        <v>28275</v>
      </c>
      <c r="H15" s="23">
        <v>28275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357638888888889" right="0.357638888888889" top="1" bottom="1" header="0.5" footer="0.5"/>
  <pageSetup paperSize="9" scale="62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C14" sqref="C14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6"/>
      <c r="I1" s="1"/>
      <c r="J1" s="1"/>
      <c r="K1" s="76"/>
      <c r="L1" s="1"/>
      <c r="M1" s="81"/>
      <c r="N1" s="81" t="s">
        <v>388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"单位名称："&amp;"德宏傣族景颇族自治州归国华侨联合会"</f>
        <v>单位名称：德宏傣族景颇族自治州归国华侨联合会</v>
      </c>
      <c r="B3" s="31"/>
      <c r="C3" s="31"/>
      <c r="D3" s="31"/>
      <c r="E3" s="31"/>
      <c r="F3" s="31"/>
      <c r="G3" s="31"/>
      <c r="H3" s="76"/>
      <c r="I3" s="1"/>
      <c r="J3" s="1"/>
      <c r="K3" s="76"/>
      <c r="L3" s="1"/>
      <c r="M3" s="82"/>
      <c r="N3" s="42" t="s">
        <v>27</v>
      </c>
    </row>
    <row r="4" ht="15.75" customHeight="1" spans="1:14">
      <c r="A4" s="11" t="s">
        <v>364</v>
      </c>
      <c r="B4" s="11" t="s">
        <v>389</v>
      </c>
      <c r="C4" s="11" t="s">
        <v>390</v>
      </c>
      <c r="D4" s="12" t="s">
        <v>172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370</v>
      </c>
      <c r="G5" s="11" t="s">
        <v>371</v>
      </c>
      <c r="H5" s="11" t="s">
        <v>372</v>
      </c>
      <c r="I5" s="12" t="s">
        <v>373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1"/>
      <c r="E6" s="16" t="s">
        <v>33</v>
      </c>
      <c r="F6" s="18"/>
      <c r="G6" s="18"/>
      <c r="H6" s="71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78"/>
      <c r="B8" s="78"/>
      <c r="C8" s="7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9"/>
      <c r="B9" s="79"/>
      <c r="C9" s="7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0"/>
      <c r="C10" s="8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362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showZeros="0" workbookViewId="0">
      <selection activeCell="A10" sqref="A10"/>
    </sheetView>
  </sheetViews>
  <sheetFormatPr defaultColWidth="9.14285714285714" defaultRowHeight="14.25" customHeight="1"/>
  <cols>
    <col min="1" max="1" width="34.9142857142857" customWidth="1"/>
    <col min="2" max="9" width="13.8285714285714" customWidth="1"/>
  </cols>
  <sheetData>
    <row r="1" ht="13.5" customHeight="1" spans="1:9">
      <c r="A1" s="63"/>
      <c r="B1" s="63"/>
      <c r="C1" s="63"/>
      <c r="D1" s="64"/>
      <c r="I1" s="74" t="s">
        <v>391</v>
      </c>
    </row>
    <row r="2" ht="27.75" customHeight="1" spans="1:9">
      <c r="A2" s="65" t="str">
        <f>"2025"&amp;"年州对下转移支付预算表"</f>
        <v>2025年州对下转移支付预算表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6" t="str">
        <f>"单位名称："&amp;"德宏傣族景颇族自治州归国华侨联合会"</f>
        <v>单位名称：德宏傣族景颇族自治州归国华侨联合会</v>
      </c>
      <c r="B3" s="67"/>
      <c r="C3" s="67"/>
      <c r="D3" s="68"/>
      <c r="E3" s="69"/>
      <c r="F3" s="69"/>
      <c r="I3" s="75" t="s">
        <v>27</v>
      </c>
    </row>
    <row r="4" ht="19.5" customHeight="1" spans="1:9">
      <c r="A4" s="70" t="s">
        <v>392</v>
      </c>
      <c r="B4" s="12" t="s">
        <v>172</v>
      </c>
      <c r="C4" s="13"/>
      <c r="D4" s="14"/>
      <c r="E4" s="13" t="s">
        <v>393</v>
      </c>
      <c r="F4" s="13"/>
      <c r="G4" s="13"/>
      <c r="H4" s="13"/>
      <c r="I4" s="14"/>
    </row>
    <row r="5" ht="40.5" customHeight="1" spans="1:9">
      <c r="A5" s="71"/>
      <c r="B5" s="71" t="s">
        <v>30</v>
      </c>
      <c r="C5" s="72" t="s">
        <v>34</v>
      </c>
      <c r="D5" s="72" t="s">
        <v>394</v>
      </c>
      <c r="E5" s="73" t="s">
        <v>395</v>
      </c>
      <c r="F5" s="73" t="s">
        <v>396</v>
      </c>
      <c r="G5" s="73" t="s">
        <v>397</v>
      </c>
      <c r="H5" s="73" t="s">
        <v>398</v>
      </c>
      <c r="I5" s="73" t="s">
        <v>399</v>
      </c>
    </row>
    <row r="6" ht="19.5" customHeight="1" spans="1:9">
      <c r="A6" s="34">
        <v>1</v>
      </c>
      <c r="B6" s="34">
        <v>2</v>
      </c>
      <c r="C6" s="34">
        <v>3</v>
      </c>
      <c r="D6" s="12">
        <v>4</v>
      </c>
      <c r="E6" s="12">
        <v>5</v>
      </c>
      <c r="F6" s="34">
        <v>6</v>
      </c>
      <c r="G6" s="34">
        <v>7</v>
      </c>
      <c r="H6" s="34">
        <v>8</v>
      </c>
      <c r="I6" s="34">
        <v>9</v>
      </c>
    </row>
    <row r="7" ht="52.5" customHeight="1" spans="1:9">
      <c r="A7" s="35"/>
      <c r="B7" s="23"/>
      <c r="C7" s="23"/>
      <c r="D7" s="23"/>
      <c r="E7" s="23"/>
      <c r="F7" s="23"/>
      <c r="G7" s="23"/>
      <c r="H7" s="23"/>
      <c r="I7" s="23"/>
    </row>
    <row r="8" ht="52.5" customHeight="1" spans="1:9">
      <c r="A8" s="35"/>
      <c r="B8" s="23"/>
      <c r="C8" s="23"/>
      <c r="D8" s="23"/>
      <c r="E8" s="23"/>
      <c r="F8" s="23"/>
      <c r="G8" s="23"/>
      <c r="H8" s="23"/>
      <c r="I8" s="23"/>
    </row>
    <row r="9" ht="30" customHeight="1" spans="1:9">
      <c r="A9" s="51" t="s">
        <v>30</v>
      </c>
      <c r="B9" s="23"/>
      <c r="C9" s="23"/>
      <c r="D9" s="23"/>
      <c r="E9" s="23"/>
      <c r="F9" s="23"/>
      <c r="G9" s="23"/>
      <c r="H9" s="23"/>
      <c r="I9" s="23"/>
    </row>
    <row r="10" customHeight="1" spans="1:1">
      <c r="A10" t="s">
        <v>362</v>
      </c>
    </row>
  </sheetData>
  <mergeCells count="5">
    <mergeCell ref="A2:I2"/>
    <mergeCell ref="A3:F3"/>
    <mergeCell ref="B4:D4"/>
    <mergeCell ref="E4:I4"/>
    <mergeCell ref="A4:A5"/>
  </mergeCells>
  <pageMargins left="0.75" right="0.75" top="1" bottom="1" header="0.5" footer="0.5"/>
  <pageSetup paperSize="9" scale="8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8" sqref="A8:B8"/>
    </sheetView>
  </sheetViews>
  <sheetFormatPr defaultColWidth="9.14285714285714" defaultRowHeight="12" customHeight="1" outlineLevelRow="7"/>
  <cols>
    <col min="1" max="1" width="27.6285714285714" customWidth="1"/>
    <col min="2" max="2" width="24.4761904761905" customWidth="1"/>
    <col min="3" max="9" width="11.7714285714286" customWidth="1"/>
    <col min="10" max="10" width="33.0476190476191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62" t="s">
        <v>400</v>
      </c>
    </row>
    <row r="2" ht="28.5" customHeight="1" spans="1:10">
      <c r="A2" s="54" t="str">
        <f>"2025"&amp;"年州对下转移支付绩效目标表"</f>
        <v>2025年州对下转移支付绩效目标表</v>
      </c>
      <c r="B2" s="28"/>
      <c r="C2" s="28"/>
      <c r="D2" s="28"/>
      <c r="E2" s="28"/>
      <c r="F2" s="55"/>
      <c r="G2" s="28"/>
      <c r="H2" s="55"/>
      <c r="I2" s="55"/>
      <c r="J2" s="28"/>
    </row>
    <row r="3" ht="17.25" customHeight="1" spans="1:10">
      <c r="A3" s="29" t="str">
        <f>"单位名称："&amp;"德宏傣族景颇族自治州归国华侨联合会"</f>
        <v>单位名称：德宏傣族景颇族自治州归国华侨联合会</v>
      </c>
      <c r="B3" s="45"/>
      <c r="C3" s="45"/>
      <c r="D3" s="45"/>
      <c r="E3" s="45"/>
      <c r="F3" s="56"/>
      <c r="G3" s="45"/>
      <c r="H3" s="56"/>
      <c r="I3" s="1"/>
      <c r="J3" s="1"/>
    </row>
    <row r="4" ht="44.25" customHeight="1" spans="1:10">
      <c r="A4" s="33" t="s">
        <v>278</v>
      </c>
      <c r="B4" s="33" t="s">
        <v>279</v>
      </c>
      <c r="C4" s="33" t="s">
        <v>280</v>
      </c>
      <c r="D4" s="33" t="s">
        <v>281</v>
      </c>
      <c r="E4" s="33" t="s">
        <v>282</v>
      </c>
      <c r="F4" s="57" t="s">
        <v>283</v>
      </c>
      <c r="G4" s="33" t="s">
        <v>284</v>
      </c>
      <c r="H4" s="57" t="s">
        <v>285</v>
      </c>
      <c r="I4" s="57" t="s">
        <v>286</v>
      </c>
      <c r="J4" s="33" t="s">
        <v>287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  <c r="I5" s="34">
        <v>9</v>
      </c>
      <c r="J5" s="34">
        <v>10</v>
      </c>
    </row>
    <row r="6" ht="52.5" customHeight="1" spans="1:10">
      <c r="A6" s="35"/>
      <c r="B6" s="49"/>
      <c r="C6" s="49"/>
      <c r="D6" s="49"/>
      <c r="E6" s="58"/>
      <c r="F6" s="59"/>
      <c r="G6" s="58"/>
      <c r="H6" s="59"/>
      <c r="I6" s="59"/>
      <c r="J6" s="58"/>
    </row>
    <row r="7" ht="52.5" customHeight="1" spans="1:10">
      <c r="A7" s="60"/>
      <c r="B7" s="61"/>
      <c r="C7" s="51"/>
      <c r="D7" s="51"/>
      <c r="E7" s="35"/>
      <c r="F7" s="51"/>
      <c r="G7" s="58"/>
      <c r="H7" s="22"/>
      <c r="I7" s="22"/>
      <c r="J7" s="35"/>
    </row>
    <row r="8" customHeight="1" spans="1:2">
      <c r="A8" s="38" t="s">
        <v>362</v>
      </c>
      <c r="B8" s="38"/>
    </row>
  </sheetData>
  <mergeCells count="3">
    <mergeCell ref="A2:J2"/>
    <mergeCell ref="A3:H3"/>
    <mergeCell ref="A8:B8"/>
  </mergeCells>
  <pageMargins left="0.161111111111111" right="0.161111111111111" top="0.60625" bottom="1" header="0.5" footer="0.5"/>
  <pageSetup paperSize="9" scale="86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A9" sqref="A9:B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401</v>
      </c>
    </row>
    <row r="2" ht="28.5" customHeight="1" spans="1:8">
      <c r="A2" s="43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"单位名称："&amp;"德宏傣族景颇族自治州归国华侨联合会"</f>
        <v>单位名称：德宏傣族景颇族自治州归国华侨联合会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165</v>
      </c>
      <c r="B4" s="11" t="s">
        <v>402</v>
      </c>
      <c r="C4" s="11" t="s">
        <v>403</v>
      </c>
      <c r="D4" s="11" t="s">
        <v>404</v>
      </c>
      <c r="E4" s="11" t="s">
        <v>405</v>
      </c>
      <c r="F4" s="46" t="s">
        <v>406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368</v>
      </c>
      <c r="G5" s="33" t="s">
        <v>407</v>
      </c>
      <c r="H5" s="33" t="s">
        <v>408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2">
      <c r="A9" s="38" t="s">
        <v>362</v>
      </c>
      <c r="B9" s="38"/>
    </row>
  </sheetData>
  <mergeCells count="10">
    <mergeCell ref="A2:H2"/>
    <mergeCell ref="A3:C3"/>
    <mergeCell ref="F4:H4"/>
    <mergeCell ref="A8:E8"/>
    <mergeCell ref="A9:B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H24" sqref="H24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409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"单位名称："&amp;"德宏傣族景颇族自治州归国华侨联合会"</f>
        <v>单位名称：德宏傣族景颇族自治州归国华侨联合会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249</v>
      </c>
      <c r="B4" s="32" t="s">
        <v>167</v>
      </c>
      <c r="C4" s="32" t="s">
        <v>250</v>
      </c>
      <c r="D4" s="33" t="s">
        <v>168</v>
      </c>
      <c r="E4" s="33" t="s">
        <v>169</v>
      </c>
      <c r="F4" s="33" t="s">
        <v>251</v>
      </c>
      <c r="G4" s="33" t="s">
        <v>252</v>
      </c>
      <c r="H4" s="34" t="s">
        <v>30</v>
      </c>
      <c r="I4" s="34" t="s">
        <v>410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361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customHeight="1" spans="1:2">
      <c r="A11" s="38" t="s">
        <v>362</v>
      </c>
      <c r="B11" s="38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411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"单位名称："&amp;"德宏傣族景颇族自治州归国华侨联合会"</f>
        <v>单位名称：德宏傣族景颇族自治州归国华侨联合会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250</v>
      </c>
      <c r="B4" s="10" t="s">
        <v>249</v>
      </c>
      <c r="C4" s="10" t="s">
        <v>167</v>
      </c>
      <c r="D4" s="11" t="s">
        <v>412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206100</v>
      </c>
      <c r="F8" s="23"/>
      <c r="G8" s="23"/>
    </row>
    <row r="9" ht="52.5" customHeight="1" spans="1:7">
      <c r="A9" s="24"/>
      <c r="B9" s="22" t="s">
        <v>413</v>
      </c>
      <c r="C9" s="22" t="s">
        <v>266</v>
      </c>
      <c r="D9" s="22" t="s">
        <v>414</v>
      </c>
      <c r="E9" s="23">
        <v>206100</v>
      </c>
      <c r="F9" s="23"/>
      <c r="G9" s="23"/>
    </row>
    <row r="10" ht="30" customHeight="1" spans="1:7">
      <c r="A10" s="25" t="s">
        <v>30</v>
      </c>
      <c r="B10" s="26" t="s">
        <v>415</v>
      </c>
      <c r="C10" s="26"/>
      <c r="D10" s="27"/>
      <c r="E10" s="23">
        <v>206100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42857142857143" customWidth="1"/>
    <col min="2" max="2" width="31.8571428571429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2"/>
      <c r="B1" s="1"/>
      <c r="C1" s="1"/>
      <c r="D1" s="1"/>
      <c r="E1" s="1"/>
      <c r="F1" s="1"/>
      <c r="G1" s="1"/>
      <c r="H1" s="1"/>
      <c r="I1" s="76"/>
      <c r="J1" s="1"/>
      <c r="K1" s="1"/>
      <c r="L1" s="1"/>
      <c r="M1" s="1"/>
      <c r="N1" s="1"/>
      <c r="O1" s="1"/>
      <c r="P1" s="81" t="s">
        <v>26</v>
      </c>
      <c r="Q1" s="81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"单位名称："&amp;"德宏傣族景颇族自治州归国华侨联合会"</f>
        <v>单位名称：德宏傣族景颇族自治州归国华侨联合会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1" t="s">
        <v>27</v>
      </c>
      <c r="Q3" s="81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65" t="s">
        <v>38</v>
      </c>
      <c r="J5" s="165"/>
      <c r="K5" s="165"/>
      <c r="L5" s="165"/>
      <c r="M5" s="165"/>
      <c r="N5" s="16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1"/>
      <c r="B6" s="71"/>
      <c r="C6" s="71"/>
      <c r="D6" s="77"/>
      <c r="E6" s="77"/>
      <c r="F6" s="77"/>
      <c r="G6" s="71"/>
      <c r="H6" s="71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7">
        <v>19</v>
      </c>
    </row>
    <row r="8" ht="52.5" customHeight="1" spans="1:19">
      <c r="A8" s="163" t="s">
        <v>45</v>
      </c>
      <c r="B8" s="163" t="s">
        <v>46</v>
      </c>
      <c r="C8" s="23">
        <v>2934093.46</v>
      </c>
      <c r="D8" s="23">
        <v>2934093.46</v>
      </c>
      <c r="E8" s="23">
        <v>2134093.46</v>
      </c>
      <c r="F8" s="23"/>
      <c r="G8" s="23"/>
      <c r="H8" s="23"/>
      <c r="I8" s="23">
        <v>800000</v>
      </c>
      <c r="J8" s="23"/>
      <c r="K8" s="23"/>
      <c r="L8" s="23">
        <v>800000</v>
      </c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64"/>
      <c r="C9" s="153">
        <v>2934093.46</v>
      </c>
      <c r="D9" s="153">
        <v>2934093.46</v>
      </c>
      <c r="E9" s="153">
        <v>2134093.46</v>
      </c>
      <c r="F9" s="153"/>
      <c r="G9" s="153"/>
      <c r="H9" s="153"/>
      <c r="I9" s="153">
        <v>800000</v>
      </c>
      <c r="J9" s="153"/>
      <c r="K9" s="153"/>
      <c r="L9" s="153">
        <v>800000</v>
      </c>
      <c r="M9" s="153"/>
      <c r="N9" s="153"/>
      <c r="O9" s="153"/>
      <c r="P9" s="153"/>
      <c r="Q9" s="153"/>
      <c r="R9" s="153"/>
      <c r="S9" s="15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 verticalCentered="1"/>
  <pageMargins left="0.196527777777778" right="0.161111111111111" top="1" bottom="1" header="0.5" footer="0.5"/>
  <pageSetup paperSize="9" scale="7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workbookViewId="0">
      <selection activeCell="A7" sqref="A7:O27"/>
    </sheetView>
  </sheetViews>
  <sheetFormatPr defaultColWidth="8.84761904761905" defaultRowHeight="15" customHeight="1"/>
  <cols>
    <col min="1" max="1" width="12.2857142857143" customWidth="1"/>
    <col min="2" max="2" width="21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42" t="s">
        <v>47</v>
      </c>
      <c r="O1" s="42"/>
    </row>
    <row r="2" ht="36" customHeight="1" spans="1:15">
      <c r="A2" s="156" t="str">
        <f>"2025"&amp;"年部门支出预算表"</f>
        <v>2025年部门支出预算表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ht="18.75" customHeight="1" spans="1:15">
      <c r="A3" s="30" t="str">
        <f>"单位名称："&amp;"德宏傣族景颇族自治州归国华侨联合会"</f>
        <v>单位名称：德宏傣族景颇族自治州归国华侨联合会</v>
      </c>
      <c r="B3" s="30"/>
      <c r="C3" s="30"/>
      <c r="D3" s="30"/>
      <c r="E3" s="30"/>
      <c r="F3" s="30"/>
      <c r="G3" s="155"/>
      <c r="H3" s="155"/>
      <c r="I3" s="155"/>
      <c r="J3" s="155"/>
      <c r="K3" s="155"/>
      <c r="L3" s="155"/>
      <c r="M3" s="155"/>
      <c r="N3" s="42" t="s">
        <v>1</v>
      </c>
      <c r="O3" s="42"/>
    </row>
    <row r="4" ht="31.5" customHeight="1" spans="1:15">
      <c r="A4" s="157" t="s">
        <v>48</v>
      </c>
      <c r="B4" s="157" t="s">
        <v>49</v>
      </c>
      <c r="C4" s="157" t="s">
        <v>30</v>
      </c>
      <c r="D4" s="157" t="s">
        <v>34</v>
      </c>
      <c r="E4" s="157"/>
      <c r="F4" s="157"/>
      <c r="G4" s="157" t="s">
        <v>35</v>
      </c>
      <c r="H4" s="157" t="s">
        <v>36</v>
      </c>
      <c r="I4" s="157" t="s">
        <v>50</v>
      </c>
      <c r="J4" s="157" t="s">
        <v>51</v>
      </c>
      <c r="K4" s="157"/>
      <c r="L4" s="157"/>
      <c r="M4" s="157"/>
      <c r="N4" s="157"/>
      <c r="O4" s="157"/>
    </row>
    <row r="5" ht="37.3" customHeight="1" spans="1:15">
      <c r="A5" s="157"/>
      <c r="B5" s="157"/>
      <c r="C5" s="157"/>
      <c r="D5" s="157" t="s">
        <v>33</v>
      </c>
      <c r="E5" s="157" t="s">
        <v>52</v>
      </c>
      <c r="F5" s="157" t="s">
        <v>53</v>
      </c>
      <c r="G5" s="157"/>
      <c r="H5" s="157"/>
      <c r="I5" s="157"/>
      <c r="J5" s="157" t="s">
        <v>33</v>
      </c>
      <c r="K5" s="157" t="s">
        <v>54</v>
      </c>
      <c r="L5" s="157" t="s">
        <v>55</v>
      </c>
      <c r="M5" s="157" t="s">
        <v>56</v>
      </c>
      <c r="N5" s="157" t="s">
        <v>57</v>
      </c>
      <c r="O5" s="157" t="s">
        <v>58</v>
      </c>
    </row>
    <row r="6" ht="18.75" customHeight="1" spans="1:15">
      <c r="A6" s="158" t="s">
        <v>59</v>
      </c>
      <c r="B6" s="158" t="s">
        <v>60</v>
      </c>
      <c r="C6" s="158" t="s">
        <v>61</v>
      </c>
      <c r="D6" s="158" t="s">
        <v>62</v>
      </c>
      <c r="E6" s="158" t="s">
        <v>63</v>
      </c>
      <c r="F6" s="158" t="s">
        <v>64</v>
      </c>
      <c r="G6" s="158" t="s">
        <v>65</v>
      </c>
      <c r="H6" s="158" t="s">
        <v>66</v>
      </c>
      <c r="I6" s="158" t="s">
        <v>67</v>
      </c>
      <c r="J6" s="158" t="s">
        <v>68</v>
      </c>
      <c r="K6" s="158" t="s">
        <v>69</v>
      </c>
      <c r="L6" s="158" t="s">
        <v>70</v>
      </c>
      <c r="M6" s="158" t="s">
        <v>71</v>
      </c>
      <c r="N6" s="158" t="s">
        <v>72</v>
      </c>
      <c r="O6" s="158" t="s">
        <v>73</v>
      </c>
    </row>
    <row r="7" ht="30" customHeight="1" spans="1:15">
      <c r="A7" s="159" t="s">
        <v>74</v>
      </c>
      <c r="B7" s="159" t="s">
        <v>75</v>
      </c>
      <c r="C7" s="126">
        <v>2462052.56</v>
      </c>
      <c r="D7" s="126">
        <v>1662052.56</v>
      </c>
      <c r="E7" s="126">
        <v>1455952.56</v>
      </c>
      <c r="F7" s="126">
        <v>206100</v>
      </c>
      <c r="G7" s="126"/>
      <c r="H7" s="126"/>
      <c r="I7" s="126"/>
      <c r="J7" s="126">
        <v>800000</v>
      </c>
      <c r="K7" s="126"/>
      <c r="L7" s="126"/>
      <c r="M7" s="126">
        <v>800000</v>
      </c>
      <c r="N7" s="126"/>
      <c r="O7" s="126"/>
    </row>
    <row r="8" ht="30" customHeight="1" spans="1:15">
      <c r="A8" s="160" t="s">
        <v>76</v>
      </c>
      <c r="B8" s="160" t="s">
        <v>77</v>
      </c>
      <c r="C8" s="126">
        <v>2462052.56</v>
      </c>
      <c r="D8" s="126">
        <v>1662052.56</v>
      </c>
      <c r="E8" s="126">
        <v>1455952.56</v>
      </c>
      <c r="F8" s="126">
        <v>206100</v>
      </c>
      <c r="G8" s="126"/>
      <c r="H8" s="126"/>
      <c r="I8" s="126"/>
      <c r="J8" s="126">
        <v>800000</v>
      </c>
      <c r="K8" s="126"/>
      <c r="L8" s="126"/>
      <c r="M8" s="126">
        <v>800000</v>
      </c>
      <c r="N8" s="126"/>
      <c r="O8" s="126"/>
    </row>
    <row r="9" ht="30" customHeight="1" spans="1:15">
      <c r="A9" s="161" t="s">
        <v>78</v>
      </c>
      <c r="B9" s="161" t="s">
        <v>79</v>
      </c>
      <c r="C9" s="126">
        <v>1455952.56</v>
      </c>
      <c r="D9" s="126">
        <v>1455952.56</v>
      </c>
      <c r="E9" s="126">
        <v>1455952.56</v>
      </c>
      <c r="F9" s="126"/>
      <c r="G9" s="126"/>
      <c r="H9" s="126"/>
      <c r="I9" s="126"/>
      <c r="J9" s="126"/>
      <c r="K9" s="126"/>
      <c r="L9" s="126"/>
      <c r="M9" s="126"/>
      <c r="N9" s="126"/>
      <c r="O9" s="126"/>
    </row>
    <row r="10" ht="30" customHeight="1" spans="1:15">
      <c r="A10" s="161" t="s">
        <v>80</v>
      </c>
      <c r="B10" s="161" t="s">
        <v>81</v>
      </c>
      <c r="C10" s="126">
        <v>206100</v>
      </c>
      <c r="D10" s="126">
        <v>206100</v>
      </c>
      <c r="E10" s="126"/>
      <c r="F10" s="126">
        <v>206100</v>
      </c>
      <c r="G10" s="126"/>
      <c r="H10" s="126"/>
      <c r="I10" s="126"/>
      <c r="J10" s="126"/>
      <c r="K10" s="126"/>
      <c r="L10" s="126"/>
      <c r="M10" s="126"/>
      <c r="N10" s="126"/>
      <c r="O10" s="126"/>
    </row>
    <row r="11" ht="30" customHeight="1" spans="1:15">
      <c r="A11" s="161" t="s">
        <v>82</v>
      </c>
      <c r="B11" s="161" t="s">
        <v>83</v>
      </c>
      <c r="C11" s="126">
        <v>800000</v>
      </c>
      <c r="D11" s="126"/>
      <c r="E11" s="126"/>
      <c r="F11" s="126"/>
      <c r="G11" s="126"/>
      <c r="H11" s="126"/>
      <c r="I11" s="126"/>
      <c r="J11" s="126">
        <v>800000</v>
      </c>
      <c r="K11" s="126"/>
      <c r="L11" s="126"/>
      <c r="M11" s="126">
        <v>800000</v>
      </c>
      <c r="N11" s="126"/>
      <c r="O11" s="126"/>
    </row>
    <row r="12" ht="30" customHeight="1" spans="1:15">
      <c r="A12" s="159" t="s">
        <v>84</v>
      </c>
      <c r="B12" s="159" t="s">
        <v>85</v>
      </c>
      <c r="C12" s="126">
        <v>195973.63</v>
      </c>
      <c r="D12" s="126">
        <v>195973.63</v>
      </c>
      <c r="E12" s="126">
        <v>195973.63</v>
      </c>
      <c r="F12" s="126"/>
      <c r="G12" s="126"/>
      <c r="H12" s="126"/>
      <c r="I12" s="126"/>
      <c r="J12" s="126"/>
      <c r="K12" s="126"/>
      <c r="L12" s="126"/>
      <c r="M12" s="126"/>
      <c r="N12" s="126"/>
      <c r="O12" s="126"/>
    </row>
    <row r="13" ht="30" customHeight="1" spans="1:15">
      <c r="A13" s="160" t="s">
        <v>86</v>
      </c>
      <c r="B13" s="160" t="s">
        <v>87</v>
      </c>
      <c r="C13" s="126">
        <v>195333.12</v>
      </c>
      <c r="D13" s="126">
        <v>195333.12</v>
      </c>
      <c r="E13" s="126">
        <v>195333.12</v>
      </c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ht="30" customHeight="1" spans="1:15">
      <c r="A14" s="161" t="s">
        <v>88</v>
      </c>
      <c r="B14" s="161" t="s">
        <v>89</v>
      </c>
      <c r="C14" s="126">
        <v>9000</v>
      </c>
      <c r="D14" s="126">
        <v>9000</v>
      </c>
      <c r="E14" s="126">
        <v>9000</v>
      </c>
      <c r="F14" s="126"/>
      <c r="G14" s="126"/>
      <c r="H14" s="126"/>
      <c r="I14" s="126"/>
      <c r="J14" s="126"/>
      <c r="K14" s="126"/>
      <c r="L14" s="126"/>
      <c r="M14" s="126"/>
      <c r="N14" s="126"/>
      <c r="O14" s="126"/>
    </row>
    <row r="15" ht="30" customHeight="1" spans="1:15">
      <c r="A15" s="161" t="s">
        <v>90</v>
      </c>
      <c r="B15" s="161" t="s">
        <v>91</v>
      </c>
      <c r="C15" s="126">
        <v>186333.12</v>
      </c>
      <c r="D15" s="126">
        <v>186333.12</v>
      </c>
      <c r="E15" s="126">
        <v>186333.12</v>
      </c>
      <c r="F15" s="126"/>
      <c r="G15" s="126"/>
      <c r="H15" s="126"/>
      <c r="I15" s="126"/>
      <c r="J15" s="126"/>
      <c r="K15" s="126"/>
      <c r="L15" s="126"/>
      <c r="M15" s="126"/>
      <c r="N15" s="126"/>
      <c r="O15" s="126"/>
    </row>
    <row r="16" ht="30" customHeight="1" spans="1:15">
      <c r="A16" s="160" t="s">
        <v>92</v>
      </c>
      <c r="B16" s="160" t="s">
        <v>93</v>
      </c>
      <c r="C16" s="126">
        <v>640.51</v>
      </c>
      <c r="D16" s="126">
        <v>640.51</v>
      </c>
      <c r="E16" s="126">
        <v>640.51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</row>
    <row r="17" ht="30" customHeight="1" spans="1:15">
      <c r="A17" s="161" t="s">
        <v>94</v>
      </c>
      <c r="B17" s="161" t="s">
        <v>93</v>
      </c>
      <c r="C17" s="126">
        <v>640.51</v>
      </c>
      <c r="D17" s="126">
        <v>640.51</v>
      </c>
      <c r="E17" s="126">
        <v>640.51</v>
      </c>
      <c r="F17" s="126"/>
      <c r="G17" s="126"/>
      <c r="H17" s="126"/>
      <c r="I17" s="126"/>
      <c r="J17" s="126"/>
      <c r="K17" s="126"/>
      <c r="L17" s="126"/>
      <c r="M17" s="126"/>
      <c r="N17" s="126"/>
      <c r="O17" s="126"/>
    </row>
    <row r="18" ht="30" customHeight="1" spans="1:15">
      <c r="A18" s="159" t="s">
        <v>95</v>
      </c>
      <c r="B18" s="159" t="s">
        <v>96</v>
      </c>
      <c r="C18" s="126">
        <v>136317.43</v>
      </c>
      <c r="D18" s="126">
        <v>136317.43</v>
      </c>
      <c r="E18" s="126">
        <v>136317.43</v>
      </c>
      <c r="F18" s="126"/>
      <c r="G18" s="126"/>
      <c r="H18" s="126"/>
      <c r="I18" s="126"/>
      <c r="J18" s="126"/>
      <c r="K18" s="126"/>
      <c r="L18" s="126"/>
      <c r="M18" s="126"/>
      <c r="N18" s="126"/>
      <c r="O18" s="126"/>
    </row>
    <row r="19" ht="30" customHeight="1" spans="1:15">
      <c r="A19" s="160" t="s">
        <v>97</v>
      </c>
      <c r="B19" s="160" t="s">
        <v>98</v>
      </c>
      <c r="C19" s="126">
        <v>136317.43</v>
      </c>
      <c r="D19" s="126">
        <v>136317.43</v>
      </c>
      <c r="E19" s="126">
        <v>136317.43</v>
      </c>
      <c r="F19" s="126"/>
      <c r="G19" s="126"/>
      <c r="H19" s="126"/>
      <c r="I19" s="126"/>
      <c r="J19" s="126"/>
      <c r="K19" s="126"/>
      <c r="L19" s="126"/>
      <c r="M19" s="126"/>
      <c r="N19" s="126"/>
      <c r="O19" s="126"/>
    </row>
    <row r="20" ht="30" customHeight="1" spans="1:15">
      <c r="A20" s="161" t="s">
        <v>99</v>
      </c>
      <c r="B20" s="161" t="s">
        <v>100</v>
      </c>
      <c r="C20" s="126">
        <v>92001.98</v>
      </c>
      <c r="D20" s="126">
        <v>92001.98</v>
      </c>
      <c r="E20" s="126">
        <v>92001.98</v>
      </c>
      <c r="F20" s="126"/>
      <c r="G20" s="126"/>
      <c r="H20" s="126"/>
      <c r="I20" s="126"/>
      <c r="J20" s="126"/>
      <c r="K20" s="126"/>
      <c r="L20" s="126"/>
      <c r="M20" s="126"/>
      <c r="N20" s="126"/>
      <c r="O20" s="126"/>
    </row>
    <row r="21" ht="30" customHeight="1" spans="1:15">
      <c r="A21" s="161" t="s">
        <v>101</v>
      </c>
      <c r="B21" s="161" t="s">
        <v>102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</row>
    <row r="22" ht="30" customHeight="1" spans="1:15">
      <c r="A22" s="161" t="s">
        <v>103</v>
      </c>
      <c r="B22" s="161" t="s">
        <v>104</v>
      </c>
      <c r="C22" s="126">
        <v>37486.29</v>
      </c>
      <c r="D22" s="126">
        <v>37486.29</v>
      </c>
      <c r="E22" s="126">
        <v>37486.29</v>
      </c>
      <c r="F22" s="126"/>
      <c r="G22" s="126"/>
      <c r="H22" s="126"/>
      <c r="I22" s="126"/>
      <c r="J22" s="126"/>
      <c r="K22" s="126"/>
      <c r="L22" s="126"/>
      <c r="M22" s="126"/>
      <c r="N22" s="126"/>
      <c r="O22" s="126"/>
    </row>
    <row r="23" ht="30" customHeight="1" spans="1:15">
      <c r="A23" s="161" t="s">
        <v>105</v>
      </c>
      <c r="B23" s="161" t="s">
        <v>106</v>
      </c>
      <c r="C23" s="126">
        <v>6829.16</v>
      </c>
      <c r="D23" s="126">
        <v>6829.16</v>
      </c>
      <c r="E23" s="126">
        <v>6829.16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</row>
    <row r="24" ht="30" customHeight="1" spans="1:15">
      <c r="A24" s="159" t="s">
        <v>107</v>
      </c>
      <c r="B24" s="159" t="s">
        <v>108</v>
      </c>
      <c r="C24" s="126">
        <v>139749.84</v>
      </c>
      <c r="D24" s="126">
        <v>139749.84</v>
      </c>
      <c r="E24" s="126">
        <v>139749.84</v>
      </c>
      <c r="F24" s="126"/>
      <c r="G24" s="126"/>
      <c r="H24" s="126"/>
      <c r="I24" s="126"/>
      <c r="J24" s="126"/>
      <c r="K24" s="126"/>
      <c r="L24" s="126"/>
      <c r="M24" s="126"/>
      <c r="N24" s="126"/>
      <c r="O24" s="126"/>
    </row>
    <row r="25" ht="30" customHeight="1" spans="1:15">
      <c r="A25" s="160" t="s">
        <v>109</v>
      </c>
      <c r="B25" s="160" t="s">
        <v>110</v>
      </c>
      <c r="C25" s="126">
        <v>139749.84</v>
      </c>
      <c r="D25" s="126">
        <v>139749.84</v>
      </c>
      <c r="E25" s="126">
        <v>139749.84</v>
      </c>
      <c r="F25" s="126"/>
      <c r="G25" s="126"/>
      <c r="H25" s="126"/>
      <c r="I25" s="126"/>
      <c r="J25" s="126"/>
      <c r="K25" s="126"/>
      <c r="L25" s="126"/>
      <c r="M25" s="126"/>
      <c r="N25" s="126"/>
      <c r="O25" s="126"/>
    </row>
    <row r="26" ht="30" customHeight="1" spans="1:15">
      <c r="A26" s="161" t="s">
        <v>111</v>
      </c>
      <c r="B26" s="161" t="s">
        <v>112</v>
      </c>
      <c r="C26" s="126">
        <v>139749.84</v>
      </c>
      <c r="D26" s="126">
        <v>139749.84</v>
      </c>
      <c r="E26" s="126">
        <v>139749.84</v>
      </c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ht="30" customHeight="1" spans="1:15">
      <c r="A27" s="158" t="s">
        <v>30</v>
      </c>
      <c r="B27" s="158"/>
      <c r="C27" s="126">
        <v>2934093.46</v>
      </c>
      <c r="D27" s="126">
        <v>2134093.46</v>
      </c>
      <c r="E27" s="126">
        <v>1927993.46</v>
      </c>
      <c r="F27" s="126">
        <v>206100</v>
      </c>
      <c r="G27" s="126"/>
      <c r="H27" s="126"/>
      <c r="I27" s="126"/>
      <c r="J27" s="126">
        <v>800000</v>
      </c>
      <c r="K27" s="126"/>
      <c r="L27" s="126"/>
      <c r="M27" s="126">
        <v>800000</v>
      </c>
      <c r="N27" s="126"/>
      <c r="O27" s="126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196527777777778" right="0.161111111111111" top="0.60625" bottom="0.2125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81" t="s">
        <v>113</v>
      </c>
    </row>
    <row r="2" ht="30.75" customHeight="1" spans="1:4">
      <c r="A2" s="148" t="str">
        <f>"2025"&amp;"年部门财政拨款收支预算总表"</f>
        <v>2025年部门财政拨款收支预算总表</v>
      </c>
      <c r="B2" s="148"/>
      <c r="C2" s="148"/>
      <c r="D2" s="148"/>
    </row>
    <row r="3" ht="18.75" customHeight="1" spans="1:4">
      <c r="A3" s="30" t="str">
        <f>"单位名称："&amp;"德宏傣族景颇族自治州归国华侨联合会"</f>
        <v>单位名称：德宏傣族景颇族自治州归国华侨联合会</v>
      </c>
      <c r="B3" s="149"/>
      <c r="C3" s="149"/>
      <c r="D3" s="82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0" t="s">
        <v>116</v>
      </c>
      <c r="B5" s="11" t="s">
        <v>5</v>
      </c>
      <c r="C5" s="70" t="s">
        <v>117</v>
      </c>
      <c r="D5" s="11" t="s">
        <v>5</v>
      </c>
    </row>
    <row r="6" ht="17.25" customHeight="1" spans="1:4">
      <c r="A6" s="71"/>
      <c r="B6" s="18"/>
      <c r="C6" s="71"/>
      <c r="D6" s="18"/>
    </row>
    <row r="7" ht="19.5" customHeight="1" spans="1:4">
      <c r="A7" s="78" t="s">
        <v>118</v>
      </c>
      <c r="B7" s="23">
        <v>2134093.46</v>
      </c>
      <c r="C7" s="78" t="s">
        <v>119</v>
      </c>
      <c r="D7" s="23">
        <v>2134093.46</v>
      </c>
    </row>
    <row r="8" ht="19.5" customHeight="1" spans="1:4">
      <c r="A8" s="78" t="s">
        <v>120</v>
      </c>
      <c r="B8" s="23">
        <v>2134093.46</v>
      </c>
      <c r="C8" s="150" t="s">
        <v>121</v>
      </c>
      <c r="D8" s="23">
        <v>1662052.56</v>
      </c>
    </row>
    <row r="9" ht="19.5" customHeight="1" spans="1:4">
      <c r="A9" s="151" t="s">
        <v>122</v>
      </c>
      <c r="B9" s="23"/>
      <c r="C9" s="150" t="s">
        <v>123</v>
      </c>
      <c r="D9" s="23"/>
    </row>
    <row r="10" ht="19.5" customHeight="1" spans="1:4">
      <c r="A10" s="151" t="s">
        <v>124</v>
      </c>
      <c r="B10" s="23"/>
      <c r="C10" s="150" t="s">
        <v>125</v>
      </c>
      <c r="D10" s="23"/>
    </row>
    <row r="11" ht="19.5" customHeight="1" spans="1:4">
      <c r="A11" s="151" t="s">
        <v>126</v>
      </c>
      <c r="B11" s="23"/>
      <c r="C11" s="150" t="s">
        <v>127</v>
      </c>
      <c r="D11" s="23"/>
    </row>
    <row r="12" ht="19.5" customHeight="1" spans="1:4">
      <c r="A12" s="151" t="s">
        <v>120</v>
      </c>
      <c r="B12" s="23"/>
      <c r="C12" s="150" t="s">
        <v>128</v>
      </c>
      <c r="D12" s="23"/>
    </row>
    <row r="13" ht="19.5" customHeight="1" spans="1:4">
      <c r="A13" s="151" t="s">
        <v>122</v>
      </c>
      <c r="B13" s="23"/>
      <c r="C13" s="150" t="s">
        <v>129</v>
      </c>
      <c r="D13" s="23"/>
    </row>
    <row r="14" ht="19.5" customHeight="1" spans="1:4">
      <c r="A14" s="151" t="s">
        <v>124</v>
      </c>
      <c r="B14" s="23"/>
      <c r="C14" s="150" t="s">
        <v>130</v>
      </c>
      <c r="D14" s="23"/>
    </row>
    <row r="15" ht="19.5" customHeight="1" spans="1:4">
      <c r="A15" s="152"/>
      <c r="B15" s="23"/>
      <c r="C15" s="150" t="s">
        <v>131</v>
      </c>
      <c r="D15" s="23">
        <v>195973.63</v>
      </c>
    </row>
    <row r="16" ht="19.5" customHeight="1" spans="1:4">
      <c r="A16" s="152"/>
      <c r="B16" s="23"/>
      <c r="C16" s="150" t="s">
        <v>132</v>
      </c>
      <c r="D16" s="23">
        <v>136317.43</v>
      </c>
    </row>
    <row r="17" ht="19.5" customHeight="1" spans="1:4">
      <c r="A17" s="152"/>
      <c r="B17" s="23"/>
      <c r="C17" s="150" t="s">
        <v>133</v>
      </c>
      <c r="D17" s="23"/>
    </row>
    <row r="18" ht="19.5" customHeight="1" spans="1:4">
      <c r="A18" s="152"/>
      <c r="B18" s="23"/>
      <c r="C18" s="150" t="s">
        <v>134</v>
      </c>
      <c r="D18" s="23"/>
    </row>
    <row r="19" ht="19.5" customHeight="1" spans="1:4">
      <c r="A19" s="152"/>
      <c r="B19" s="23"/>
      <c r="C19" s="150" t="s">
        <v>135</v>
      </c>
      <c r="D19" s="23"/>
    </row>
    <row r="20" ht="19.5" customHeight="1" spans="1:4">
      <c r="A20" s="78"/>
      <c r="B20" s="23"/>
      <c r="C20" s="150" t="s">
        <v>136</v>
      </c>
      <c r="D20" s="23"/>
    </row>
    <row r="21" ht="19.5" customHeight="1" spans="1:4">
      <c r="A21" s="78"/>
      <c r="B21" s="23"/>
      <c r="C21" s="78" t="s">
        <v>137</v>
      </c>
      <c r="D21" s="23"/>
    </row>
    <row r="22" ht="19.5" customHeight="1" spans="1:4">
      <c r="A22" s="78"/>
      <c r="B22" s="23"/>
      <c r="C22" s="78" t="s">
        <v>138</v>
      </c>
      <c r="D22" s="23"/>
    </row>
    <row r="23" ht="19.5" customHeight="1" spans="1:4">
      <c r="A23" s="78"/>
      <c r="B23" s="23"/>
      <c r="C23" s="78" t="s">
        <v>139</v>
      </c>
      <c r="D23" s="23"/>
    </row>
    <row r="24" ht="19.5" customHeight="1" spans="1:4">
      <c r="A24" s="78"/>
      <c r="B24" s="23"/>
      <c r="C24" s="78" t="s">
        <v>140</v>
      </c>
      <c r="D24" s="23"/>
    </row>
    <row r="25" ht="19.5" customHeight="1" spans="1:4">
      <c r="A25" s="78"/>
      <c r="B25" s="23"/>
      <c r="C25" s="78" t="s">
        <v>141</v>
      </c>
      <c r="D25" s="23"/>
    </row>
    <row r="26" ht="19.5" customHeight="1" spans="1:4">
      <c r="A26" s="150"/>
      <c r="B26" s="23"/>
      <c r="C26" s="78" t="s">
        <v>142</v>
      </c>
      <c r="D26" s="23">
        <v>139749.84</v>
      </c>
    </row>
    <row r="27" ht="19.5" customHeight="1" spans="1:4">
      <c r="A27" s="78"/>
      <c r="B27" s="23"/>
      <c r="C27" s="78" t="s">
        <v>143</v>
      </c>
      <c r="D27" s="23"/>
    </row>
    <row r="28" customHeight="1" spans="1:4">
      <c r="A28" s="78"/>
      <c r="B28" s="23"/>
      <c r="C28" s="151" t="s">
        <v>144</v>
      </c>
      <c r="D28" s="23"/>
    </row>
    <row r="29" ht="19.5" customHeight="1" spans="1:4">
      <c r="A29" s="78"/>
      <c r="B29" s="23"/>
      <c r="C29" s="78" t="s">
        <v>145</v>
      </c>
      <c r="D29" s="23"/>
    </row>
    <row r="30" ht="19.5" customHeight="1" spans="1:4">
      <c r="A30" s="150"/>
      <c r="B30" s="23"/>
      <c r="C30" s="78" t="s">
        <v>146</v>
      </c>
      <c r="D30" s="23"/>
    </row>
    <row r="31" ht="18" customHeight="1" spans="1:4">
      <c r="A31" s="150"/>
      <c r="B31" s="23"/>
      <c r="C31" s="78" t="s">
        <v>147</v>
      </c>
      <c r="D31" s="23"/>
    </row>
    <row r="32" ht="18" customHeight="1" spans="1:4">
      <c r="A32" s="150"/>
      <c r="B32" s="23"/>
      <c r="C32" s="151" t="s">
        <v>148</v>
      </c>
      <c r="D32" s="23"/>
    </row>
    <row r="33" ht="18" customHeight="1" spans="1:4">
      <c r="A33" s="150"/>
      <c r="B33" s="23"/>
      <c r="C33" s="151" t="s">
        <v>149</v>
      </c>
      <c r="D33" s="23"/>
    </row>
    <row r="34" ht="19.5" customHeight="1" spans="1:4">
      <c r="A34" s="150"/>
      <c r="B34" s="153"/>
      <c r="C34" s="78" t="s">
        <v>150</v>
      </c>
      <c r="D34" s="153"/>
    </row>
    <row r="35" ht="19.5" customHeight="1" spans="1:4">
      <c r="A35" s="150"/>
      <c r="B35" s="23"/>
      <c r="C35" s="78" t="s">
        <v>151</v>
      </c>
      <c r="D35" s="23"/>
    </row>
    <row r="36" ht="19.5" customHeight="1" spans="1:4">
      <c r="A36" s="154" t="s">
        <v>24</v>
      </c>
      <c r="B36" s="23">
        <v>2134093.46</v>
      </c>
      <c r="C36" s="154" t="s">
        <v>25</v>
      </c>
      <c r="D36" s="23">
        <v>2134093.46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 verticalCentered="1"/>
  <pageMargins left="0.751388888888889" right="0.751388888888889" top="0.409027777777778" bottom="0.409027777777778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15"/>
      <c r="B1" s="115"/>
      <c r="C1" s="115"/>
      <c r="D1" s="115"/>
      <c r="E1" s="115"/>
      <c r="F1" s="115"/>
      <c r="G1" s="119" t="s">
        <v>152</v>
      </c>
    </row>
    <row r="2" ht="33" customHeight="1" spans="1:7">
      <c r="A2" s="141" t="str">
        <f>"2025"&amp;"年一般公共预算支出预算表（按功能科目分类）"</f>
        <v>2025年一般公共预算支出预算表（按功能科目分类）</v>
      </c>
      <c r="B2" s="141"/>
      <c r="C2" s="141"/>
      <c r="D2" s="141"/>
      <c r="E2" s="141"/>
      <c r="F2" s="141"/>
      <c r="G2" s="141"/>
    </row>
    <row r="3" ht="18.75" customHeight="1" spans="1:7">
      <c r="A3" s="142" t="str">
        <f>"单位名称："&amp;"德宏傣族景颇族自治州归国华侨联合会"</f>
        <v>单位名称：德宏傣族景颇族自治州归国华侨联合会</v>
      </c>
      <c r="B3" s="142"/>
      <c r="C3" s="115"/>
      <c r="D3" s="115"/>
      <c r="E3" s="115"/>
      <c r="F3" s="115"/>
      <c r="G3" s="119" t="s">
        <v>1</v>
      </c>
    </row>
    <row r="4" ht="18.75" customHeight="1" spans="1:7">
      <c r="A4" s="143" t="s">
        <v>153</v>
      </c>
      <c r="B4" s="143"/>
      <c r="C4" s="143" t="s">
        <v>30</v>
      </c>
      <c r="D4" s="143" t="s">
        <v>52</v>
      </c>
      <c r="E4" s="143"/>
      <c r="F4" s="143"/>
      <c r="G4" s="143" t="s">
        <v>53</v>
      </c>
    </row>
    <row r="5" ht="18.75" customHeight="1" spans="1:7">
      <c r="A5" s="143" t="s">
        <v>48</v>
      </c>
      <c r="B5" s="143" t="s">
        <v>49</v>
      </c>
      <c r="C5" s="143"/>
      <c r="D5" s="143" t="s">
        <v>33</v>
      </c>
      <c r="E5" s="143" t="s">
        <v>154</v>
      </c>
      <c r="F5" s="143" t="s">
        <v>155</v>
      </c>
      <c r="G5" s="143"/>
    </row>
    <row r="6" ht="18.75" customHeight="1" spans="1:7">
      <c r="A6" s="143" t="s">
        <v>59</v>
      </c>
      <c r="B6" s="143" t="s">
        <v>60</v>
      </c>
      <c r="C6" s="143" t="s">
        <v>61</v>
      </c>
      <c r="D6" s="143" t="s">
        <v>62</v>
      </c>
      <c r="E6" s="143" t="s">
        <v>63</v>
      </c>
      <c r="F6" s="143" t="s">
        <v>64</v>
      </c>
      <c r="G6" s="143" t="s">
        <v>65</v>
      </c>
    </row>
    <row r="7" ht="18.75" customHeight="1" spans="1:7">
      <c r="A7" s="144" t="s">
        <v>74</v>
      </c>
      <c r="B7" s="144" t="s">
        <v>75</v>
      </c>
      <c r="C7" s="145">
        <v>1662052.56</v>
      </c>
      <c r="D7" s="145">
        <v>1455952.56</v>
      </c>
      <c r="E7" s="145">
        <v>1309552.56</v>
      </c>
      <c r="F7" s="145">
        <v>146400</v>
      </c>
      <c r="G7" s="145">
        <v>206100</v>
      </c>
    </row>
    <row r="8" ht="18.75" customHeight="1" outlineLevel="1" spans="1:7">
      <c r="A8" s="146" t="s">
        <v>76</v>
      </c>
      <c r="B8" s="146" t="s">
        <v>77</v>
      </c>
      <c r="C8" s="145">
        <v>1662052.56</v>
      </c>
      <c r="D8" s="145">
        <v>1455952.56</v>
      </c>
      <c r="E8" s="145">
        <v>1309552.56</v>
      </c>
      <c r="F8" s="145">
        <v>146400</v>
      </c>
      <c r="G8" s="145">
        <v>206100</v>
      </c>
    </row>
    <row r="9" ht="18.75" customHeight="1" outlineLevel="2" spans="1:7">
      <c r="A9" s="147" t="s">
        <v>78</v>
      </c>
      <c r="B9" s="147" t="s">
        <v>79</v>
      </c>
      <c r="C9" s="145">
        <v>1455952.56</v>
      </c>
      <c r="D9" s="145">
        <v>1455952.56</v>
      </c>
      <c r="E9" s="145">
        <v>1309552.56</v>
      </c>
      <c r="F9" s="145">
        <v>146400</v>
      </c>
      <c r="G9" s="145"/>
    </row>
    <row r="10" ht="18.75" customHeight="1" outlineLevel="2" spans="1:7">
      <c r="A10" s="147" t="s">
        <v>80</v>
      </c>
      <c r="B10" s="147" t="s">
        <v>81</v>
      </c>
      <c r="C10" s="145">
        <v>206100</v>
      </c>
      <c r="D10" s="145"/>
      <c r="E10" s="145"/>
      <c r="F10" s="145"/>
      <c r="G10" s="145">
        <v>206100</v>
      </c>
    </row>
    <row r="11" ht="18.75" customHeight="1" spans="1:7">
      <c r="A11" s="144" t="s">
        <v>84</v>
      </c>
      <c r="B11" s="144" t="s">
        <v>85</v>
      </c>
      <c r="C11" s="145">
        <v>195973.63</v>
      </c>
      <c r="D11" s="145">
        <v>195973.63</v>
      </c>
      <c r="E11" s="145">
        <v>186973.63</v>
      </c>
      <c r="F11" s="145">
        <v>9000</v>
      </c>
      <c r="G11" s="145"/>
    </row>
    <row r="12" ht="18.75" customHeight="1" outlineLevel="1" spans="1:7">
      <c r="A12" s="146" t="s">
        <v>86</v>
      </c>
      <c r="B12" s="146" t="s">
        <v>87</v>
      </c>
      <c r="C12" s="145">
        <v>195333.12</v>
      </c>
      <c r="D12" s="145">
        <v>195333.12</v>
      </c>
      <c r="E12" s="145">
        <v>186333.12</v>
      </c>
      <c r="F12" s="145">
        <v>9000</v>
      </c>
      <c r="G12" s="145"/>
    </row>
    <row r="13" ht="18.75" customHeight="1" outlineLevel="2" spans="1:7">
      <c r="A13" s="147" t="s">
        <v>88</v>
      </c>
      <c r="B13" s="147" t="s">
        <v>89</v>
      </c>
      <c r="C13" s="145">
        <v>9000</v>
      </c>
      <c r="D13" s="145">
        <v>9000</v>
      </c>
      <c r="E13" s="145"/>
      <c r="F13" s="145">
        <v>9000</v>
      </c>
      <c r="G13" s="145"/>
    </row>
    <row r="14" ht="18.75" customHeight="1" outlineLevel="2" spans="1:7">
      <c r="A14" s="147" t="s">
        <v>90</v>
      </c>
      <c r="B14" s="147" t="s">
        <v>91</v>
      </c>
      <c r="C14" s="145">
        <v>186333.12</v>
      </c>
      <c r="D14" s="145">
        <v>186333.12</v>
      </c>
      <c r="E14" s="145">
        <v>186333.12</v>
      </c>
      <c r="F14" s="145"/>
      <c r="G14" s="145"/>
    </row>
    <row r="15" ht="18.75" customHeight="1" outlineLevel="1" spans="1:7">
      <c r="A15" s="146" t="s">
        <v>92</v>
      </c>
      <c r="B15" s="146" t="s">
        <v>93</v>
      </c>
      <c r="C15" s="145">
        <v>640.51</v>
      </c>
      <c r="D15" s="145">
        <v>640.51</v>
      </c>
      <c r="E15" s="145">
        <v>640.51</v>
      </c>
      <c r="F15" s="145"/>
      <c r="G15" s="145"/>
    </row>
    <row r="16" ht="18.75" customHeight="1" outlineLevel="2" spans="1:7">
      <c r="A16" s="147" t="s">
        <v>94</v>
      </c>
      <c r="B16" s="147" t="s">
        <v>93</v>
      </c>
      <c r="C16" s="145">
        <v>640.51</v>
      </c>
      <c r="D16" s="145">
        <v>640.51</v>
      </c>
      <c r="E16" s="145">
        <v>640.51</v>
      </c>
      <c r="F16" s="145"/>
      <c r="G16" s="145"/>
    </row>
    <row r="17" ht="18.75" customHeight="1" spans="1:7">
      <c r="A17" s="144" t="s">
        <v>95</v>
      </c>
      <c r="B17" s="144" t="s">
        <v>96</v>
      </c>
      <c r="C17" s="145">
        <v>136317.43</v>
      </c>
      <c r="D17" s="145">
        <v>136317.43</v>
      </c>
      <c r="E17" s="145">
        <v>136317.43</v>
      </c>
      <c r="F17" s="145"/>
      <c r="G17" s="145"/>
    </row>
    <row r="18" ht="18.75" customHeight="1" outlineLevel="1" spans="1:7">
      <c r="A18" s="146" t="s">
        <v>97</v>
      </c>
      <c r="B18" s="146" t="s">
        <v>98</v>
      </c>
      <c r="C18" s="145">
        <v>136317.43</v>
      </c>
      <c r="D18" s="145">
        <v>136317.43</v>
      </c>
      <c r="E18" s="145">
        <v>136317.43</v>
      </c>
      <c r="F18" s="145"/>
      <c r="G18" s="145"/>
    </row>
    <row r="19" ht="18.75" customHeight="1" outlineLevel="2" spans="1:7">
      <c r="A19" s="147" t="s">
        <v>99</v>
      </c>
      <c r="B19" s="147" t="s">
        <v>100</v>
      </c>
      <c r="C19" s="145">
        <v>92001.98</v>
      </c>
      <c r="D19" s="145">
        <v>92001.98</v>
      </c>
      <c r="E19" s="145">
        <v>92001.98</v>
      </c>
      <c r="F19" s="145"/>
      <c r="G19" s="145"/>
    </row>
    <row r="20" ht="18.75" customHeight="1" outlineLevel="2" spans="1:7">
      <c r="A20" s="147" t="s">
        <v>103</v>
      </c>
      <c r="B20" s="147" t="s">
        <v>104</v>
      </c>
      <c r="C20" s="145">
        <v>37486.29</v>
      </c>
      <c r="D20" s="145">
        <v>37486.29</v>
      </c>
      <c r="E20" s="145">
        <v>37486.29</v>
      </c>
      <c r="F20" s="145"/>
      <c r="G20" s="145"/>
    </row>
    <row r="21" ht="18.75" customHeight="1" outlineLevel="2" spans="1:7">
      <c r="A21" s="147" t="s">
        <v>105</v>
      </c>
      <c r="B21" s="147" t="s">
        <v>106</v>
      </c>
      <c r="C21" s="145">
        <v>6829.16</v>
      </c>
      <c r="D21" s="145">
        <v>6829.16</v>
      </c>
      <c r="E21" s="145">
        <v>6829.16</v>
      </c>
      <c r="F21" s="145"/>
      <c r="G21" s="145"/>
    </row>
    <row r="22" ht="18.75" customHeight="1" spans="1:7">
      <c r="A22" s="144" t="s">
        <v>107</v>
      </c>
      <c r="B22" s="144" t="s">
        <v>108</v>
      </c>
      <c r="C22" s="145">
        <v>139749.84</v>
      </c>
      <c r="D22" s="145">
        <v>139749.84</v>
      </c>
      <c r="E22" s="145">
        <v>139749.84</v>
      </c>
      <c r="F22" s="145"/>
      <c r="G22" s="145"/>
    </row>
    <row r="23" ht="18.75" customHeight="1" outlineLevel="1" spans="1:7">
      <c r="A23" s="146" t="s">
        <v>109</v>
      </c>
      <c r="B23" s="146" t="s">
        <v>110</v>
      </c>
      <c r="C23" s="145">
        <v>139749.84</v>
      </c>
      <c r="D23" s="145">
        <v>139749.84</v>
      </c>
      <c r="E23" s="145">
        <v>139749.84</v>
      </c>
      <c r="F23" s="145"/>
      <c r="G23" s="145"/>
    </row>
    <row r="24" ht="18.75" customHeight="1" outlineLevel="2" spans="1:7">
      <c r="A24" s="147" t="s">
        <v>111</v>
      </c>
      <c r="B24" s="147" t="s">
        <v>112</v>
      </c>
      <c r="C24" s="145">
        <v>139749.84</v>
      </c>
      <c r="D24" s="145">
        <v>139749.84</v>
      </c>
      <c r="E24" s="145">
        <v>139749.84</v>
      </c>
      <c r="F24" s="145"/>
      <c r="G24" s="145"/>
    </row>
    <row r="25" ht="18.75" customHeight="1" spans="1:7">
      <c r="A25" s="143" t="s">
        <v>30</v>
      </c>
      <c r="B25" s="143"/>
      <c r="C25" s="145">
        <v>2134093.46</v>
      </c>
      <c r="D25" s="145">
        <v>1927993.46</v>
      </c>
      <c r="E25" s="145">
        <v>1772593.46</v>
      </c>
      <c r="F25" s="145">
        <v>155400</v>
      </c>
      <c r="G25" s="145">
        <v>206100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rintOptions horizontalCentered="1" verticalCentered="1"/>
  <pageMargins left="0.751388888888889" right="0.751388888888889" top="0.409027777777778" bottom="0.409027777777778" header="0.5" footer="0.5"/>
  <pageSetup paperSize="9" scale="8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K28" sqref="K28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2"/>
      <c r="B1" s="132"/>
      <c r="C1" s="133"/>
      <c r="D1" s="1"/>
      <c r="E1" s="1"/>
      <c r="F1" s="134" t="s">
        <v>156</v>
      </c>
    </row>
    <row r="2" ht="33.75" customHeight="1" spans="1:6">
      <c r="A2" s="135" t="str">
        <f>"2025"&amp;"年一般公共预算“三公”经费支出预算表"</f>
        <v>2025年一般公共预算“三公”经费支出预算表</v>
      </c>
      <c r="B2" s="135"/>
      <c r="C2" s="135"/>
      <c r="D2" s="135"/>
      <c r="E2" s="135"/>
      <c r="F2" s="135"/>
    </row>
    <row r="3" ht="21.75" customHeight="1" spans="1:6">
      <c r="A3" s="136" t="str">
        <f>"单位名称："&amp;"德宏傣族景颇族自治州归国华侨联合会"</f>
        <v>单位名称：德宏傣族景颇族自治州归国华侨联合会</v>
      </c>
      <c r="B3" s="132"/>
      <c r="C3" s="133"/>
      <c r="D3" s="3"/>
      <c r="E3" s="1"/>
      <c r="F3" s="134" t="s">
        <v>27</v>
      </c>
    </row>
    <row r="4" ht="19.5" customHeight="1" spans="1:6">
      <c r="A4" s="11" t="s">
        <v>157</v>
      </c>
      <c r="B4" s="70" t="s">
        <v>158</v>
      </c>
      <c r="C4" s="12" t="s">
        <v>159</v>
      </c>
      <c r="D4" s="13"/>
      <c r="E4" s="14"/>
      <c r="F4" s="70" t="s">
        <v>160</v>
      </c>
    </row>
    <row r="5" ht="19.5" customHeight="1" spans="1:6">
      <c r="A5" s="18"/>
      <c r="B5" s="71"/>
      <c r="C5" s="34" t="s">
        <v>33</v>
      </c>
      <c r="D5" s="34" t="s">
        <v>161</v>
      </c>
      <c r="E5" s="34" t="s">
        <v>162</v>
      </c>
      <c r="F5" s="71"/>
    </row>
    <row r="6" ht="18.75" customHeight="1" spans="1:6">
      <c r="A6" s="137">
        <v>1</v>
      </c>
      <c r="B6" s="137">
        <v>2</v>
      </c>
      <c r="C6" s="138">
        <v>3</v>
      </c>
      <c r="D6" s="137">
        <v>4</v>
      </c>
      <c r="E6" s="137">
        <v>5</v>
      </c>
      <c r="F6" s="137">
        <v>6</v>
      </c>
    </row>
    <row r="7" ht="24.75" customHeight="1" spans="1:6">
      <c r="A7" s="139">
        <v>55180</v>
      </c>
      <c r="B7" s="139">
        <v>20000</v>
      </c>
      <c r="C7" s="140">
        <v>25180</v>
      </c>
      <c r="D7" s="139"/>
      <c r="E7" s="139">
        <v>25180</v>
      </c>
      <c r="F7" s="139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2"/>
  <sheetViews>
    <sheetView showZeros="0" workbookViewId="0">
      <selection activeCell="F1" sqref="F1"/>
    </sheetView>
  </sheetViews>
  <sheetFormatPr defaultColWidth="10.2857142857143" defaultRowHeight="15" customHeight="1"/>
  <cols>
    <col min="1" max="1" width="32.2857142857143" customWidth="1"/>
    <col min="2" max="2" width="21.2857142857143" customWidth="1"/>
    <col min="3" max="3" width="22.5714285714286" customWidth="1"/>
    <col min="4" max="4" width="8.28571428571429" customWidth="1"/>
    <col min="5" max="5" width="30.1428571428571" customWidth="1"/>
    <col min="6" max="6" width="7.14285714285714" customWidth="1"/>
    <col min="7" max="7" width="28" customWidth="1"/>
    <col min="8" max="8" width="10.8571428571429" customWidth="1"/>
    <col min="9" max="9" width="11.1428571428571" customWidth="1"/>
    <col min="10" max="10" width="7.28571428571429" customWidth="1"/>
    <col min="11" max="11" width="10.2857142857143" customWidth="1"/>
    <col min="12" max="12" width="11" customWidth="1"/>
    <col min="13" max="13" width="5.28571428571429" customWidth="1"/>
    <col min="14" max="14" width="6.85714285714286" customWidth="1"/>
    <col min="15" max="15" width="6.42857142857143" customWidth="1"/>
    <col min="16" max="16" width="7.57142857142857" customWidth="1"/>
    <col min="17" max="17" width="8" customWidth="1"/>
    <col min="18" max="18" width="4.28571428571429" customWidth="1"/>
    <col min="19" max="19" width="5.71428571428571" customWidth="1"/>
    <col min="20" max="20" width="8.14285714285714" customWidth="1"/>
    <col min="21" max="21" width="7.14285714285714" customWidth="1"/>
    <col min="22" max="22" width="7.28571428571429" customWidth="1"/>
    <col min="23" max="23" width="7.71428571428571" customWidth="1"/>
  </cols>
  <sheetData>
    <row r="1" ht="18.75" customHeight="1" spans="1:2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31" t="s">
        <v>163</v>
      </c>
      <c r="U1" s="131"/>
      <c r="V1" s="131"/>
      <c r="W1" s="131"/>
    </row>
    <row r="2" ht="45.75" customHeight="1" spans="1:23">
      <c r="A2" s="128" t="s">
        <v>164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27" t="str">
        <f>"单位名称："&amp;"德宏傣族景颇族自治州归国华侨联合会"</f>
        <v>单位名称：德宏傣族景颇族自治州归国华侨联合会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31" t="s">
        <v>27</v>
      </c>
      <c r="U3" s="131"/>
      <c r="V3" s="131"/>
      <c r="W3" s="131"/>
    </row>
    <row r="4" ht="18.75" customHeight="1" spans="1:23">
      <c r="A4" s="129" t="s">
        <v>165</v>
      </c>
      <c r="B4" s="129" t="s">
        <v>166</v>
      </c>
      <c r="C4" s="129" t="s">
        <v>167</v>
      </c>
      <c r="D4" s="129" t="s">
        <v>168</v>
      </c>
      <c r="E4" s="129" t="s">
        <v>169</v>
      </c>
      <c r="F4" s="129" t="s">
        <v>170</v>
      </c>
      <c r="G4" s="129" t="s">
        <v>171</v>
      </c>
      <c r="H4" s="129" t="s">
        <v>172</v>
      </c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</row>
    <row r="5" ht="28.3" customHeight="1" spans="1:23">
      <c r="A5" s="129"/>
      <c r="B5" s="129"/>
      <c r="C5" s="129"/>
      <c r="D5" s="129"/>
      <c r="E5" s="129"/>
      <c r="F5" s="129"/>
      <c r="G5" s="129"/>
      <c r="H5" s="129" t="s">
        <v>173</v>
      </c>
      <c r="I5" s="129" t="s">
        <v>34</v>
      </c>
      <c r="J5" s="129" t="s">
        <v>174</v>
      </c>
      <c r="K5" s="129" t="s">
        <v>175</v>
      </c>
      <c r="L5" s="129" t="s">
        <v>176</v>
      </c>
      <c r="M5" s="129" t="s">
        <v>177</v>
      </c>
      <c r="N5" s="129" t="s">
        <v>178</v>
      </c>
      <c r="O5" s="129" t="s">
        <v>35</v>
      </c>
      <c r="P5" s="129" t="s">
        <v>36</v>
      </c>
      <c r="Q5" s="129" t="s">
        <v>37</v>
      </c>
      <c r="R5" s="129" t="s">
        <v>51</v>
      </c>
      <c r="S5" s="129"/>
      <c r="T5" s="129"/>
      <c r="U5" s="129"/>
      <c r="V5" s="129"/>
      <c r="W5" s="129"/>
    </row>
    <row r="6" ht="24" customHeight="1" spans="1:23">
      <c r="A6" s="129"/>
      <c r="B6" s="129"/>
      <c r="C6" s="129"/>
      <c r="D6" s="129"/>
      <c r="E6" s="129"/>
      <c r="F6" s="129"/>
      <c r="G6" s="129"/>
      <c r="H6" s="129"/>
      <c r="I6" s="129" t="s">
        <v>179</v>
      </c>
      <c r="J6" s="129" t="s">
        <v>174</v>
      </c>
      <c r="K6" s="129" t="s">
        <v>175</v>
      </c>
      <c r="L6" s="129" t="s">
        <v>176</v>
      </c>
      <c r="M6" s="129" t="s">
        <v>177</v>
      </c>
      <c r="N6" s="129" t="s">
        <v>34</v>
      </c>
      <c r="O6" s="129" t="s">
        <v>35</v>
      </c>
      <c r="P6" s="129" t="s">
        <v>36</v>
      </c>
      <c r="Q6" s="129"/>
      <c r="R6" s="129" t="s">
        <v>33</v>
      </c>
      <c r="S6" s="129" t="s">
        <v>40</v>
      </c>
      <c r="T6" s="129" t="s">
        <v>41</v>
      </c>
      <c r="U6" s="129" t="s">
        <v>42</v>
      </c>
      <c r="V6" s="129" t="s">
        <v>43</v>
      </c>
      <c r="W6" s="129" t="s">
        <v>44</v>
      </c>
    </row>
    <row r="7" ht="64" customHeight="1" spans="1:23">
      <c r="A7" s="129"/>
      <c r="B7" s="129"/>
      <c r="C7" s="129"/>
      <c r="D7" s="129"/>
      <c r="E7" s="129"/>
      <c r="F7" s="129"/>
      <c r="G7" s="129"/>
      <c r="H7" s="129"/>
      <c r="I7" s="129" t="s">
        <v>33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</row>
    <row r="8" ht="18.75" customHeight="1" spans="1:23">
      <c r="A8" s="129" t="s">
        <v>59</v>
      </c>
      <c r="B8" s="129" t="s">
        <v>60</v>
      </c>
      <c r="C8" s="129" t="s">
        <v>61</v>
      </c>
      <c r="D8" s="129" t="s">
        <v>62</v>
      </c>
      <c r="E8" s="129" t="s">
        <v>63</v>
      </c>
      <c r="F8" s="129" t="s">
        <v>64</v>
      </c>
      <c r="G8" s="129" t="s">
        <v>65</v>
      </c>
      <c r="H8" s="129" t="s">
        <v>66</v>
      </c>
      <c r="I8" s="129" t="s">
        <v>67</v>
      </c>
      <c r="J8" s="129" t="s">
        <v>68</v>
      </c>
      <c r="K8" s="129" t="s">
        <v>69</v>
      </c>
      <c r="L8" s="129" t="s">
        <v>70</v>
      </c>
      <c r="M8" s="129" t="s">
        <v>71</v>
      </c>
      <c r="N8" s="129" t="s">
        <v>72</v>
      </c>
      <c r="O8" s="129" t="s">
        <v>73</v>
      </c>
      <c r="P8" s="129" t="s">
        <v>180</v>
      </c>
      <c r="Q8" s="129" t="s">
        <v>181</v>
      </c>
      <c r="R8" s="129" t="s">
        <v>182</v>
      </c>
      <c r="S8" s="129" t="s">
        <v>183</v>
      </c>
      <c r="T8" s="129" t="s">
        <v>184</v>
      </c>
      <c r="U8" s="129" t="s">
        <v>185</v>
      </c>
      <c r="V8" s="129" t="s">
        <v>186</v>
      </c>
      <c r="W8" s="129" t="s">
        <v>187</v>
      </c>
    </row>
    <row r="9" ht="25" customHeight="1" spans="1:23">
      <c r="A9" s="124" t="s">
        <v>46</v>
      </c>
      <c r="B9" s="124"/>
      <c r="C9" s="124"/>
      <c r="D9" s="124"/>
      <c r="E9" s="124"/>
      <c r="F9" s="124"/>
      <c r="G9" s="124"/>
      <c r="H9" s="126">
        <v>1927993.46</v>
      </c>
      <c r="I9" s="126">
        <v>1927993.46</v>
      </c>
      <c r="J9" s="126"/>
      <c r="K9" s="126"/>
      <c r="L9" s="126">
        <v>1927993.46</v>
      </c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</row>
    <row r="10" ht="25" customHeight="1" outlineLevel="1" spans="1:23">
      <c r="A10" s="124" t="s">
        <v>46</v>
      </c>
      <c r="B10" s="124" t="s">
        <v>188</v>
      </c>
      <c r="C10" s="124" t="s">
        <v>189</v>
      </c>
      <c r="D10" s="124" t="s">
        <v>78</v>
      </c>
      <c r="E10" s="124" t="s">
        <v>79</v>
      </c>
      <c r="F10" s="124" t="s">
        <v>190</v>
      </c>
      <c r="G10" s="124" t="s">
        <v>191</v>
      </c>
      <c r="H10" s="126">
        <v>517824</v>
      </c>
      <c r="I10" s="126">
        <v>517824</v>
      </c>
      <c r="J10" s="126"/>
      <c r="K10" s="126"/>
      <c r="L10" s="126">
        <v>517824</v>
      </c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</row>
    <row r="11" ht="25" customHeight="1" outlineLevel="1" spans="1:23">
      <c r="A11" s="124" t="s">
        <v>46</v>
      </c>
      <c r="B11" s="124" t="s">
        <v>188</v>
      </c>
      <c r="C11" s="124" t="s">
        <v>189</v>
      </c>
      <c r="D11" s="124" t="s">
        <v>78</v>
      </c>
      <c r="E11" s="124" t="s">
        <v>79</v>
      </c>
      <c r="F11" s="124" t="s">
        <v>192</v>
      </c>
      <c r="G11" s="124" t="s">
        <v>193</v>
      </c>
      <c r="H11" s="126">
        <v>525156</v>
      </c>
      <c r="I11" s="126">
        <v>525156</v>
      </c>
      <c r="J11" s="126"/>
      <c r="K11" s="126"/>
      <c r="L11" s="126">
        <v>525156</v>
      </c>
      <c r="M11" s="124"/>
      <c r="N11" s="126"/>
      <c r="O11" s="126"/>
      <c r="P11" s="126"/>
      <c r="Q11" s="126"/>
      <c r="R11" s="126"/>
      <c r="S11" s="126"/>
      <c r="T11" s="126"/>
      <c r="U11" s="126"/>
      <c r="V11" s="126"/>
      <c r="W11" s="126"/>
    </row>
    <row r="12" ht="25" customHeight="1" outlineLevel="1" spans="1:23">
      <c r="A12" s="124" t="s">
        <v>46</v>
      </c>
      <c r="B12" s="124" t="s">
        <v>194</v>
      </c>
      <c r="C12" s="124" t="s">
        <v>195</v>
      </c>
      <c r="D12" s="124" t="s">
        <v>78</v>
      </c>
      <c r="E12" s="124" t="s">
        <v>79</v>
      </c>
      <c r="F12" s="124" t="s">
        <v>196</v>
      </c>
      <c r="G12" s="124" t="s">
        <v>197</v>
      </c>
      <c r="H12" s="126">
        <v>166320</v>
      </c>
      <c r="I12" s="126">
        <v>166320</v>
      </c>
      <c r="J12" s="126"/>
      <c r="K12" s="126"/>
      <c r="L12" s="126">
        <v>166320</v>
      </c>
      <c r="M12" s="124"/>
      <c r="N12" s="126"/>
      <c r="O12" s="126"/>
      <c r="P12" s="126"/>
      <c r="Q12" s="126"/>
      <c r="R12" s="126"/>
      <c r="S12" s="126"/>
      <c r="T12" s="126"/>
      <c r="U12" s="126"/>
      <c r="V12" s="126"/>
      <c r="W12" s="126"/>
    </row>
    <row r="13" ht="25" customHeight="1" outlineLevel="1" spans="1:23">
      <c r="A13" s="124" t="s">
        <v>46</v>
      </c>
      <c r="B13" s="124" t="s">
        <v>188</v>
      </c>
      <c r="C13" s="124" t="s">
        <v>189</v>
      </c>
      <c r="D13" s="124" t="s">
        <v>78</v>
      </c>
      <c r="E13" s="124" t="s">
        <v>79</v>
      </c>
      <c r="F13" s="124" t="s">
        <v>196</v>
      </c>
      <c r="G13" s="124" t="s">
        <v>197</v>
      </c>
      <c r="H13" s="126">
        <v>36402</v>
      </c>
      <c r="I13" s="126">
        <v>36402</v>
      </c>
      <c r="J13" s="126"/>
      <c r="K13" s="126"/>
      <c r="L13" s="126">
        <v>36402</v>
      </c>
      <c r="M13" s="124"/>
      <c r="N13" s="126"/>
      <c r="O13" s="126"/>
      <c r="P13" s="126"/>
      <c r="Q13" s="126"/>
      <c r="R13" s="126"/>
      <c r="S13" s="126"/>
      <c r="T13" s="126"/>
      <c r="U13" s="126"/>
      <c r="V13" s="126"/>
      <c r="W13" s="126"/>
    </row>
    <row r="14" ht="25" customHeight="1" outlineLevel="1" spans="1:23">
      <c r="A14" s="124" t="s">
        <v>46</v>
      </c>
      <c r="B14" s="124" t="s">
        <v>198</v>
      </c>
      <c r="C14" s="124" t="s">
        <v>199</v>
      </c>
      <c r="D14" s="124" t="s">
        <v>90</v>
      </c>
      <c r="E14" s="124" t="s">
        <v>91</v>
      </c>
      <c r="F14" s="124" t="s">
        <v>200</v>
      </c>
      <c r="G14" s="124" t="s">
        <v>201</v>
      </c>
      <c r="H14" s="126">
        <v>186333.12</v>
      </c>
      <c r="I14" s="126">
        <v>186333.12</v>
      </c>
      <c r="J14" s="126"/>
      <c r="K14" s="126"/>
      <c r="L14" s="126">
        <v>186333.12</v>
      </c>
      <c r="M14" s="124"/>
      <c r="N14" s="126"/>
      <c r="O14" s="126"/>
      <c r="P14" s="126"/>
      <c r="Q14" s="126"/>
      <c r="R14" s="126"/>
      <c r="S14" s="126"/>
      <c r="T14" s="126"/>
      <c r="U14" s="126"/>
      <c r="V14" s="126"/>
      <c r="W14" s="126"/>
    </row>
    <row r="15" ht="25" customHeight="1" outlineLevel="1" spans="1:23">
      <c r="A15" s="124" t="s">
        <v>46</v>
      </c>
      <c r="B15" s="124" t="s">
        <v>198</v>
      </c>
      <c r="C15" s="124" t="s">
        <v>199</v>
      </c>
      <c r="D15" s="124" t="s">
        <v>90</v>
      </c>
      <c r="E15" s="124" t="s">
        <v>91</v>
      </c>
      <c r="F15" s="124" t="s">
        <v>200</v>
      </c>
      <c r="G15" s="124" t="s">
        <v>201</v>
      </c>
      <c r="H15" s="126"/>
      <c r="I15" s="126"/>
      <c r="J15" s="126"/>
      <c r="K15" s="126"/>
      <c r="L15" s="126"/>
      <c r="M15" s="124"/>
      <c r="N15" s="126"/>
      <c r="O15" s="126"/>
      <c r="P15" s="126"/>
      <c r="Q15" s="126"/>
      <c r="R15" s="126"/>
      <c r="S15" s="126"/>
      <c r="T15" s="126"/>
      <c r="U15" s="126"/>
      <c r="V15" s="126"/>
      <c r="W15" s="126"/>
    </row>
    <row r="16" ht="25" customHeight="1" outlineLevel="1" spans="1:23">
      <c r="A16" s="124" t="s">
        <v>46</v>
      </c>
      <c r="B16" s="124" t="s">
        <v>198</v>
      </c>
      <c r="C16" s="124" t="s">
        <v>199</v>
      </c>
      <c r="D16" s="124" t="s">
        <v>99</v>
      </c>
      <c r="E16" s="124" t="s">
        <v>100</v>
      </c>
      <c r="F16" s="124" t="s">
        <v>202</v>
      </c>
      <c r="G16" s="124" t="s">
        <v>203</v>
      </c>
      <c r="H16" s="126">
        <v>87343.65</v>
      </c>
      <c r="I16" s="126">
        <v>87343.65</v>
      </c>
      <c r="J16" s="126"/>
      <c r="K16" s="126"/>
      <c r="L16" s="126">
        <v>87343.65</v>
      </c>
      <c r="M16" s="124"/>
      <c r="N16" s="126"/>
      <c r="O16" s="126"/>
      <c r="P16" s="126"/>
      <c r="Q16" s="126"/>
      <c r="R16" s="126"/>
      <c r="S16" s="126"/>
      <c r="T16" s="126"/>
      <c r="U16" s="126"/>
      <c r="V16" s="126"/>
      <c r="W16" s="126"/>
    </row>
    <row r="17" ht="25" customHeight="1" outlineLevel="1" spans="1:23">
      <c r="A17" s="124" t="s">
        <v>46</v>
      </c>
      <c r="B17" s="124" t="s">
        <v>198</v>
      </c>
      <c r="C17" s="124" t="s">
        <v>199</v>
      </c>
      <c r="D17" s="124" t="s">
        <v>101</v>
      </c>
      <c r="E17" s="124" t="s">
        <v>102</v>
      </c>
      <c r="F17" s="124" t="s">
        <v>202</v>
      </c>
      <c r="G17" s="124" t="s">
        <v>203</v>
      </c>
      <c r="H17" s="126"/>
      <c r="I17" s="126"/>
      <c r="J17" s="126"/>
      <c r="K17" s="126"/>
      <c r="L17" s="126"/>
      <c r="M17" s="124"/>
      <c r="N17" s="126"/>
      <c r="O17" s="126"/>
      <c r="P17" s="126"/>
      <c r="Q17" s="126"/>
      <c r="R17" s="126"/>
      <c r="S17" s="126"/>
      <c r="T17" s="126"/>
      <c r="U17" s="126"/>
      <c r="V17" s="126"/>
      <c r="W17" s="126"/>
    </row>
    <row r="18" ht="25" customHeight="1" outlineLevel="1" spans="1:23">
      <c r="A18" s="124" t="s">
        <v>46</v>
      </c>
      <c r="B18" s="124" t="s">
        <v>198</v>
      </c>
      <c r="C18" s="124" t="s">
        <v>199</v>
      </c>
      <c r="D18" s="124" t="s">
        <v>101</v>
      </c>
      <c r="E18" s="124" t="s">
        <v>102</v>
      </c>
      <c r="F18" s="124" t="s">
        <v>202</v>
      </c>
      <c r="G18" s="124" t="s">
        <v>203</v>
      </c>
      <c r="H18" s="126"/>
      <c r="I18" s="126"/>
      <c r="J18" s="126"/>
      <c r="K18" s="126"/>
      <c r="L18" s="126"/>
      <c r="M18" s="124"/>
      <c r="N18" s="126"/>
      <c r="O18" s="126"/>
      <c r="P18" s="126"/>
      <c r="Q18" s="126"/>
      <c r="R18" s="126"/>
      <c r="S18" s="126"/>
      <c r="T18" s="126"/>
      <c r="U18" s="126"/>
      <c r="V18" s="126"/>
      <c r="W18" s="126"/>
    </row>
    <row r="19" ht="25" customHeight="1" outlineLevel="1" spans="1:23">
      <c r="A19" s="124" t="s">
        <v>46</v>
      </c>
      <c r="B19" s="124" t="s">
        <v>198</v>
      </c>
      <c r="C19" s="124" t="s">
        <v>199</v>
      </c>
      <c r="D19" s="124" t="s">
        <v>99</v>
      </c>
      <c r="E19" s="124" t="s">
        <v>100</v>
      </c>
      <c r="F19" s="124" t="s">
        <v>202</v>
      </c>
      <c r="G19" s="124" t="s">
        <v>203</v>
      </c>
      <c r="H19" s="126">
        <v>4658.33</v>
      </c>
      <c r="I19" s="126">
        <v>4658.33</v>
      </c>
      <c r="J19" s="126"/>
      <c r="K19" s="126"/>
      <c r="L19" s="126">
        <v>4658.33</v>
      </c>
      <c r="M19" s="124"/>
      <c r="N19" s="126"/>
      <c r="O19" s="126"/>
      <c r="P19" s="126"/>
      <c r="Q19" s="126"/>
      <c r="R19" s="126"/>
      <c r="S19" s="126"/>
      <c r="T19" s="126"/>
      <c r="U19" s="126"/>
      <c r="V19" s="126"/>
      <c r="W19" s="126"/>
    </row>
    <row r="20" ht="25" customHeight="1" outlineLevel="1" spans="1:23">
      <c r="A20" s="124" t="s">
        <v>46</v>
      </c>
      <c r="B20" s="124" t="s">
        <v>204</v>
      </c>
      <c r="C20" s="124" t="s">
        <v>205</v>
      </c>
      <c r="D20" s="124" t="s">
        <v>103</v>
      </c>
      <c r="E20" s="124" t="s">
        <v>104</v>
      </c>
      <c r="F20" s="124" t="s">
        <v>206</v>
      </c>
      <c r="G20" s="124" t="s">
        <v>207</v>
      </c>
      <c r="H20" s="126">
        <v>14194.65</v>
      </c>
      <c r="I20" s="126">
        <v>14194.65</v>
      </c>
      <c r="J20" s="126"/>
      <c r="K20" s="126"/>
      <c r="L20" s="126">
        <v>14194.65</v>
      </c>
      <c r="M20" s="124"/>
      <c r="N20" s="126"/>
      <c r="O20" s="126"/>
      <c r="P20" s="126"/>
      <c r="Q20" s="126"/>
      <c r="R20" s="126"/>
      <c r="S20" s="126"/>
      <c r="T20" s="126"/>
      <c r="U20" s="126"/>
      <c r="V20" s="126"/>
      <c r="W20" s="126"/>
    </row>
    <row r="21" ht="25" customHeight="1" outlineLevel="1" spans="1:23">
      <c r="A21" s="124" t="s">
        <v>46</v>
      </c>
      <c r="B21" s="124" t="s">
        <v>198</v>
      </c>
      <c r="C21" s="124" t="s">
        <v>199</v>
      </c>
      <c r="D21" s="124" t="s">
        <v>103</v>
      </c>
      <c r="E21" s="124" t="s">
        <v>104</v>
      </c>
      <c r="F21" s="124" t="s">
        <v>206</v>
      </c>
      <c r="G21" s="124" t="s">
        <v>207</v>
      </c>
      <c r="H21" s="126">
        <v>23291.64</v>
      </c>
      <c r="I21" s="126">
        <v>23291.64</v>
      </c>
      <c r="J21" s="126"/>
      <c r="K21" s="126"/>
      <c r="L21" s="126">
        <v>23291.64</v>
      </c>
      <c r="M21" s="124"/>
      <c r="N21" s="126"/>
      <c r="O21" s="126"/>
      <c r="P21" s="126"/>
      <c r="Q21" s="126"/>
      <c r="R21" s="126"/>
      <c r="S21" s="126"/>
      <c r="T21" s="126"/>
      <c r="U21" s="126"/>
      <c r="V21" s="126"/>
      <c r="W21" s="126"/>
    </row>
    <row r="22" ht="25" customHeight="1" outlineLevel="1" spans="1:23">
      <c r="A22" s="124" t="s">
        <v>46</v>
      </c>
      <c r="B22" s="124" t="s">
        <v>198</v>
      </c>
      <c r="C22" s="124" t="s">
        <v>199</v>
      </c>
      <c r="D22" s="124" t="s">
        <v>103</v>
      </c>
      <c r="E22" s="124" t="s">
        <v>104</v>
      </c>
      <c r="F22" s="124" t="s">
        <v>206</v>
      </c>
      <c r="G22" s="124" t="s">
        <v>207</v>
      </c>
      <c r="H22" s="126"/>
      <c r="I22" s="126"/>
      <c r="J22" s="126"/>
      <c r="K22" s="126"/>
      <c r="L22" s="126"/>
      <c r="M22" s="124"/>
      <c r="N22" s="126"/>
      <c r="O22" s="126"/>
      <c r="P22" s="126"/>
      <c r="Q22" s="126"/>
      <c r="R22" s="126"/>
      <c r="S22" s="126"/>
      <c r="T22" s="126"/>
      <c r="U22" s="126"/>
      <c r="V22" s="126"/>
      <c r="W22" s="126"/>
    </row>
    <row r="23" ht="25" customHeight="1" outlineLevel="1" spans="1:23">
      <c r="A23" s="124" t="s">
        <v>46</v>
      </c>
      <c r="B23" s="124" t="s">
        <v>198</v>
      </c>
      <c r="C23" s="124" t="s">
        <v>199</v>
      </c>
      <c r="D23" s="124" t="s">
        <v>105</v>
      </c>
      <c r="E23" s="124" t="s">
        <v>106</v>
      </c>
      <c r="F23" s="124" t="s">
        <v>208</v>
      </c>
      <c r="G23" s="124" t="s">
        <v>209</v>
      </c>
      <c r="H23" s="126"/>
      <c r="I23" s="126"/>
      <c r="J23" s="126"/>
      <c r="K23" s="126"/>
      <c r="L23" s="126"/>
      <c r="M23" s="124"/>
      <c r="N23" s="126"/>
      <c r="O23" s="126"/>
      <c r="P23" s="126"/>
      <c r="Q23" s="126"/>
      <c r="R23" s="126"/>
      <c r="S23" s="126"/>
      <c r="T23" s="126"/>
      <c r="U23" s="126"/>
      <c r="V23" s="126"/>
      <c r="W23" s="126"/>
    </row>
    <row r="24" ht="25" customHeight="1" outlineLevel="1" spans="1:23">
      <c r="A24" s="124" t="s">
        <v>46</v>
      </c>
      <c r="B24" s="124" t="s">
        <v>198</v>
      </c>
      <c r="C24" s="124" t="s">
        <v>199</v>
      </c>
      <c r="D24" s="124" t="s">
        <v>105</v>
      </c>
      <c r="E24" s="124" t="s">
        <v>106</v>
      </c>
      <c r="F24" s="124" t="s">
        <v>208</v>
      </c>
      <c r="G24" s="124" t="s">
        <v>209</v>
      </c>
      <c r="H24" s="126"/>
      <c r="I24" s="126"/>
      <c r="J24" s="126"/>
      <c r="K24" s="126"/>
      <c r="L24" s="126"/>
      <c r="M24" s="124"/>
      <c r="N24" s="126"/>
      <c r="O24" s="126"/>
      <c r="P24" s="126"/>
      <c r="Q24" s="126"/>
      <c r="R24" s="126"/>
      <c r="S24" s="126"/>
      <c r="T24" s="126"/>
      <c r="U24" s="126"/>
      <c r="V24" s="126"/>
      <c r="W24" s="126"/>
    </row>
    <row r="25" ht="25" customHeight="1" outlineLevel="1" spans="1:23">
      <c r="A25" s="124" t="s">
        <v>46</v>
      </c>
      <c r="B25" s="124" t="s">
        <v>198</v>
      </c>
      <c r="C25" s="124" t="s">
        <v>199</v>
      </c>
      <c r="D25" s="124" t="s">
        <v>94</v>
      </c>
      <c r="E25" s="124" t="s">
        <v>93</v>
      </c>
      <c r="F25" s="124" t="s">
        <v>208</v>
      </c>
      <c r="G25" s="124" t="s">
        <v>209</v>
      </c>
      <c r="H25" s="126"/>
      <c r="I25" s="126"/>
      <c r="J25" s="126"/>
      <c r="K25" s="126"/>
      <c r="L25" s="126"/>
      <c r="M25" s="124"/>
      <c r="N25" s="126"/>
      <c r="O25" s="126"/>
      <c r="P25" s="126"/>
      <c r="Q25" s="126"/>
      <c r="R25" s="126"/>
      <c r="S25" s="126"/>
      <c r="T25" s="126"/>
      <c r="U25" s="126"/>
      <c r="V25" s="126"/>
      <c r="W25" s="126"/>
    </row>
    <row r="26" ht="25" customHeight="1" outlineLevel="1" spans="1:23">
      <c r="A26" s="124" t="s">
        <v>46</v>
      </c>
      <c r="B26" s="124" t="s">
        <v>198</v>
      </c>
      <c r="C26" s="124" t="s">
        <v>199</v>
      </c>
      <c r="D26" s="124" t="s">
        <v>105</v>
      </c>
      <c r="E26" s="124" t="s">
        <v>106</v>
      </c>
      <c r="F26" s="124" t="s">
        <v>208</v>
      </c>
      <c r="G26" s="124" t="s">
        <v>209</v>
      </c>
      <c r="H26" s="126">
        <v>2329.16</v>
      </c>
      <c r="I26" s="126">
        <v>2329.16</v>
      </c>
      <c r="J26" s="126"/>
      <c r="K26" s="126"/>
      <c r="L26" s="126">
        <v>2329.16</v>
      </c>
      <c r="M26" s="124"/>
      <c r="N26" s="126"/>
      <c r="O26" s="126"/>
      <c r="P26" s="126"/>
      <c r="Q26" s="126"/>
      <c r="R26" s="126"/>
      <c r="S26" s="126"/>
      <c r="T26" s="126"/>
      <c r="U26" s="126"/>
      <c r="V26" s="126"/>
      <c r="W26" s="126"/>
    </row>
    <row r="27" ht="25" customHeight="1" outlineLevel="1" spans="1:23">
      <c r="A27" s="124" t="s">
        <v>46</v>
      </c>
      <c r="B27" s="124" t="s">
        <v>198</v>
      </c>
      <c r="C27" s="124" t="s">
        <v>199</v>
      </c>
      <c r="D27" s="124" t="s">
        <v>94</v>
      </c>
      <c r="E27" s="124" t="s">
        <v>93</v>
      </c>
      <c r="F27" s="124" t="s">
        <v>208</v>
      </c>
      <c r="G27" s="124" t="s">
        <v>209</v>
      </c>
      <c r="H27" s="126">
        <v>640.51</v>
      </c>
      <c r="I27" s="126">
        <v>640.51</v>
      </c>
      <c r="J27" s="126"/>
      <c r="K27" s="126"/>
      <c r="L27" s="126">
        <v>640.51</v>
      </c>
      <c r="M27" s="124"/>
      <c r="N27" s="126"/>
      <c r="O27" s="126"/>
      <c r="P27" s="126"/>
      <c r="Q27" s="126"/>
      <c r="R27" s="126"/>
      <c r="S27" s="126"/>
      <c r="T27" s="126"/>
      <c r="U27" s="126"/>
      <c r="V27" s="126"/>
      <c r="W27" s="126"/>
    </row>
    <row r="28" ht="25" customHeight="1" outlineLevel="1" spans="1:23">
      <c r="A28" s="124" t="s">
        <v>46</v>
      </c>
      <c r="B28" s="124" t="s">
        <v>198</v>
      </c>
      <c r="C28" s="124" t="s">
        <v>199</v>
      </c>
      <c r="D28" s="124" t="s">
        <v>105</v>
      </c>
      <c r="E28" s="124" t="s">
        <v>106</v>
      </c>
      <c r="F28" s="124" t="s">
        <v>208</v>
      </c>
      <c r="G28" s="124" t="s">
        <v>209</v>
      </c>
      <c r="H28" s="126">
        <v>4500</v>
      </c>
      <c r="I28" s="126">
        <v>4500</v>
      </c>
      <c r="J28" s="126"/>
      <c r="K28" s="126"/>
      <c r="L28" s="126">
        <v>4500</v>
      </c>
      <c r="M28" s="124"/>
      <c r="N28" s="126"/>
      <c r="O28" s="126"/>
      <c r="P28" s="126"/>
      <c r="Q28" s="126"/>
      <c r="R28" s="126"/>
      <c r="S28" s="126"/>
      <c r="T28" s="126"/>
      <c r="U28" s="126"/>
      <c r="V28" s="126"/>
      <c r="W28" s="126"/>
    </row>
    <row r="29" ht="25" customHeight="1" outlineLevel="1" spans="1:23">
      <c r="A29" s="124" t="s">
        <v>46</v>
      </c>
      <c r="B29" s="124" t="s">
        <v>210</v>
      </c>
      <c r="C29" s="124" t="s">
        <v>112</v>
      </c>
      <c r="D29" s="124" t="s">
        <v>111</v>
      </c>
      <c r="E29" s="124" t="s">
        <v>112</v>
      </c>
      <c r="F29" s="124" t="s">
        <v>211</v>
      </c>
      <c r="G29" s="124" t="s">
        <v>112</v>
      </c>
      <c r="H29" s="126">
        <v>139749.84</v>
      </c>
      <c r="I29" s="126">
        <v>139749.84</v>
      </c>
      <c r="J29" s="126"/>
      <c r="K29" s="126"/>
      <c r="L29" s="126">
        <v>139749.84</v>
      </c>
      <c r="M29" s="124"/>
      <c r="N29" s="126"/>
      <c r="O29" s="126"/>
      <c r="P29" s="126"/>
      <c r="Q29" s="126"/>
      <c r="R29" s="126"/>
      <c r="S29" s="126"/>
      <c r="T29" s="126"/>
      <c r="U29" s="126"/>
      <c r="V29" s="126"/>
      <c r="W29" s="126"/>
    </row>
    <row r="30" ht="25" customHeight="1" outlineLevel="1" spans="1:23">
      <c r="A30" s="124" t="s">
        <v>46</v>
      </c>
      <c r="B30" s="124" t="s">
        <v>212</v>
      </c>
      <c r="C30" s="124" t="s">
        <v>213</v>
      </c>
      <c r="D30" s="124" t="s">
        <v>78</v>
      </c>
      <c r="E30" s="124" t="s">
        <v>79</v>
      </c>
      <c r="F30" s="124" t="s">
        <v>214</v>
      </c>
      <c r="G30" s="124" t="s">
        <v>215</v>
      </c>
      <c r="H30" s="126">
        <v>63850.56</v>
      </c>
      <c r="I30" s="126">
        <v>63850.56</v>
      </c>
      <c r="J30" s="126"/>
      <c r="K30" s="126"/>
      <c r="L30" s="126">
        <v>63850.56</v>
      </c>
      <c r="M30" s="124"/>
      <c r="N30" s="126"/>
      <c r="O30" s="126"/>
      <c r="P30" s="126"/>
      <c r="Q30" s="126"/>
      <c r="R30" s="126"/>
      <c r="S30" s="126"/>
      <c r="T30" s="126"/>
      <c r="U30" s="126"/>
      <c r="V30" s="126"/>
      <c r="W30" s="126"/>
    </row>
    <row r="31" ht="25" customHeight="1" outlineLevel="1" spans="1:23">
      <c r="A31" s="124" t="s">
        <v>46</v>
      </c>
      <c r="B31" s="124" t="s">
        <v>216</v>
      </c>
      <c r="C31" s="124" t="s">
        <v>217</v>
      </c>
      <c r="D31" s="124" t="s">
        <v>78</v>
      </c>
      <c r="E31" s="124" t="s">
        <v>79</v>
      </c>
      <c r="F31" s="124" t="s">
        <v>218</v>
      </c>
      <c r="G31" s="124" t="s">
        <v>219</v>
      </c>
      <c r="H31" s="126">
        <v>1000</v>
      </c>
      <c r="I31" s="126">
        <v>1000</v>
      </c>
      <c r="J31" s="126"/>
      <c r="K31" s="126"/>
      <c r="L31" s="126">
        <v>1000</v>
      </c>
      <c r="M31" s="124"/>
      <c r="N31" s="126"/>
      <c r="O31" s="126"/>
      <c r="P31" s="126"/>
      <c r="Q31" s="126"/>
      <c r="R31" s="126"/>
      <c r="S31" s="126"/>
      <c r="T31" s="126"/>
      <c r="U31" s="126"/>
      <c r="V31" s="126"/>
      <c r="W31" s="126"/>
    </row>
    <row r="32" ht="25" customHeight="1" outlineLevel="1" spans="1:23">
      <c r="A32" s="124" t="s">
        <v>46</v>
      </c>
      <c r="B32" s="124" t="s">
        <v>216</v>
      </c>
      <c r="C32" s="124" t="s">
        <v>217</v>
      </c>
      <c r="D32" s="124" t="s">
        <v>78</v>
      </c>
      <c r="E32" s="124" t="s">
        <v>79</v>
      </c>
      <c r="F32" s="124" t="s">
        <v>220</v>
      </c>
      <c r="G32" s="124" t="s">
        <v>221</v>
      </c>
      <c r="H32" s="126">
        <v>400</v>
      </c>
      <c r="I32" s="126">
        <v>400</v>
      </c>
      <c r="J32" s="126"/>
      <c r="K32" s="126"/>
      <c r="L32" s="126">
        <v>400</v>
      </c>
      <c r="M32" s="124"/>
      <c r="N32" s="126"/>
      <c r="O32" s="126"/>
      <c r="P32" s="126"/>
      <c r="Q32" s="126"/>
      <c r="R32" s="126"/>
      <c r="S32" s="126"/>
      <c r="T32" s="126"/>
      <c r="U32" s="126"/>
      <c r="V32" s="126"/>
      <c r="W32" s="126"/>
    </row>
    <row r="33" ht="25" customHeight="1" outlineLevel="1" spans="1:23">
      <c r="A33" s="124" t="s">
        <v>46</v>
      </c>
      <c r="B33" s="124" t="s">
        <v>216</v>
      </c>
      <c r="C33" s="124" t="s">
        <v>217</v>
      </c>
      <c r="D33" s="124" t="s">
        <v>78</v>
      </c>
      <c r="E33" s="124" t="s">
        <v>79</v>
      </c>
      <c r="F33" s="124" t="s">
        <v>222</v>
      </c>
      <c r="G33" s="124" t="s">
        <v>223</v>
      </c>
      <c r="H33" s="126">
        <v>6000</v>
      </c>
      <c r="I33" s="126">
        <v>6000</v>
      </c>
      <c r="J33" s="126"/>
      <c r="K33" s="126"/>
      <c r="L33" s="126">
        <v>6000</v>
      </c>
      <c r="M33" s="124"/>
      <c r="N33" s="126"/>
      <c r="O33" s="126"/>
      <c r="P33" s="126"/>
      <c r="Q33" s="126"/>
      <c r="R33" s="126"/>
      <c r="S33" s="126"/>
      <c r="T33" s="126"/>
      <c r="U33" s="126"/>
      <c r="V33" s="126"/>
      <c r="W33" s="126"/>
    </row>
    <row r="34" ht="25" customHeight="1" outlineLevel="1" spans="1:23">
      <c r="A34" s="124" t="s">
        <v>46</v>
      </c>
      <c r="B34" s="124" t="s">
        <v>216</v>
      </c>
      <c r="C34" s="124" t="s">
        <v>217</v>
      </c>
      <c r="D34" s="124" t="s">
        <v>78</v>
      </c>
      <c r="E34" s="124" t="s">
        <v>79</v>
      </c>
      <c r="F34" s="124" t="s">
        <v>224</v>
      </c>
      <c r="G34" s="124" t="s">
        <v>225</v>
      </c>
      <c r="H34" s="126">
        <v>2630</v>
      </c>
      <c r="I34" s="126">
        <v>2630</v>
      </c>
      <c r="J34" s="126"/>
      <c r="K34" s="126"/>
      <c r="L34" s="126">
        <v>2630</v>
      </c>
      <c r="M34" s="124"/>
      <c r="N34" s="126"/>
      <c r="O34" s="126"/>
      <c r="P34" s="126"/>
      <c r="Q34" s="126"/>
      <c r="R34" s="126"/>
      <c r="S34" s="126"/>
      <c r="T34" s="126"/>
      <c r="U34" s="126"/>
      <c r="V34" s="126"/>
      <c r="W34" s="126"/>
    </row>
    <row r="35" ht="25" customHeight="1" outlineLevel="1" spans="1:23">
      <c r="A35" s="124" t="s">
        <v>46</v>
      </c>
      <c r="B35" s="124" t="s">
        <v>216</v>
      </c>
      <c r="C35" s="124" t="s">
        <v>217</v>
      </c>
      <c r="D35" s="124" t="s">
        <v>78</v>
      </c>
      <c r="E35" s="124" t="s">
        <v>79</v>
      </c>
      <c r="F35" s="124" t="s">
        <v>226</v>
      </c>
      <c r="G35" s="124" t="s">
        <v>227</v>
      </c>
      <c r="H35" s="126">
        <v>1000</v>
      </c>
      <c r="I35" s="126">
        <v>1000</v>
      </c>
      <c r="J35" s="126"/>
      <c r="K35" s="126"/>
      <c r="L35" s="126">
        <v>1000</v>
      </c>
      <c r="M35" s="124"/>
      <c r="N35" s="126"/>
      <c r="O35" s="126"/>
      <c r="P35" s="126"/>
      <c r="Q35" s="126"/>
      <c r="R35" s="126"/>
      <c r="S35" s="126"/>
      <c r="T35" s="126"/>
      <c r="U35" s="126"/>
      <c r="V35" s="126"/>
      <c r="W35" s="126"/>
    </row>
    <row r="36" ht="25" customHeight="1" outlineLevel="1" spans="1:23">
      <c r="A36" s="124" t="s">
        <v>46</v>
      </c>
      <c r="B36" s="124" t="s">
        <v>228</v>
      </c>
      <c r="C36" s="124" t="s">
        <v>229</v>
      </c>
      <c r="D36" s="124" t="s">
        <v>78</v>
      </c>
      <c r="E36" s="124" t="s">
        <v>79</v>
      </c>
      <c r="F36" s="124" t="s">
        <v>230</v>
      </c>
      <c r="G36" s="124" t="s">
        <v>160</v>
      </c>
      <c r="H36" s="126">
        <v>600</v>
      </c>
      <c r="I36" s="126">
        <v>600</v>
      </c>
      <c r="J36" s="126"/>
      <c r="K36" s="126"/>
      <c r="L36" s="126">
        <v>600</v>
      </c>
      <c r="M36" s="124"/>
      <c r="N36" s="126"/>
      <c r="O36" s="126"/>
      <c r="P36" s="126"/>
      <c r="Q36" s="126"/>
      <c r="R36" s="126"/>
      <c r="S36" s="126"/>
      <c r="T36" s="126"/>
      <c r="U36" s="126"/>
      <c r="V36" s="126"/>
      <c r="W36" s="126"/>
    </row>
    <row r="37" ht="25" customHeight="1" outlineLevel="1" spans="1:23">
      <c r="A37" s="124" t="s">
        <v>46</v>
      </c>
      <c r="B37" s="124" t="s">
        <v>231</v>
      </c>
      <c r="C37" s="124" t="s">
        <v>232</v>
      </c>
      <c r="D37" s="124" t="s">
        <v>78</v>
      </c>
      <c r="E37" s="124" t="s">
        <v>79</v>
      </c>
      <c r="F37" s="124" t="s">
        <v>233</v>
      </c>
      <c r="G37" s="124" t="s">
        <v>234</v>
      </c>
      <c r="H37" s="126">
        <v>24000</v>
      </c>
      <c r="I37" s="126">
        <v>24000</v>
      </c>
      <c r="J37" s="126"/>
      <c r="K37" s="126"/>
      <c r="L37" s="126">
        <v>24000</v>
      </c>
      <c r="M37" s="124"/>
      <c r="N37" s="126"/>
      <c r="O37" s="126"/>
      <c r="P37" s="126"/>
      <c r="Q37" s="126"/>
      <c r="R37" s="126"/>
      <c r="S37" s="126"/>
      <c r="T37" s="126"/>
      <c r="U37" s="126"/>
      <c r="V37" s="126"/>
      <c r="W37" s="126"/>
    </row>
    <row r="38" ht="25" customHeight="1" outlineLevel="1" spans="1:23">
      <c r="A38" s="124" t="s">
        <v>46</v>
      </c>
      <c r="B38" s="124" t="s">
        <v>235</v>
      </c>
      <c r="C38" s="124" t="s">
        <v>236</v>
      </c>
      <c r="D38" s="124" t="s">
        <v>78</v>
      </c>
      <c r="E38" s="124" t="s">
        <v>79</v>
      </c>
      <c r="F38" s="124" t="s">
        <v>237</v>
      </c>
      <c r="G38" s="124" t="s">
        <v>238</v>
      </c>
      <c r="H38" s="126">
        <v>1000</v>
      </c>
      <c r="I38" s="126">
        <v>1000</v>
      </c>
      <c r="J38" s="126"/>
      <c r="K38" s="126"/>
      <c r="L38" s="126">
        <v>1000</v>
      </c>
      <c r="M38" s="124"/>
      <c r="N38" s="126"/>
      <c r="O38" s="126"/>
      <c r="P38" s="126"/>
      <c r="Q38" s="126"/>
      <c r="R38" s="126"/>
      <c r="S38" s="126"/>
      <c r="T38" s="126"/>
      <c r="U38" s="126"/>
      <c r="V38" s="126"/>
      <c r="W38" s="126"/>
    </row>
    <row r="39" ht="25" customHeight="1" outlineLevel="1" spans="1:23">
      <c r="A39" s="124" t="s">
        <v>46</v>
      </c>
      <c r="B39" s="124" t="s">
        <v>216</v>
      </c>
      <c r="C39" s="124" t="s">
        <v>217</v>
      </c>
      <c r="D39" s="124" t="s">
        <v>78</v>
      </c>
      <c r="E39" s="124" t="s">
        <v>79</v>
      </c>
      <c r="F39" s="124" t="s">
        <v>239</v>
      </c>
      <c r="G39" s="124" t="s">
        <v>240</v>
      </c>
      <c r="H39" s="126">
        <v>8370</v>
      </c>
      <c r="I39" s="126">
        <v>8370</v>
      </c>
      <c r="J39" s="126"/>
      <c r="K39" s="126"/>
      <c r="L39" s="126">
        <v>8370</v>
      </c>
      <c r="M39" s="124"/>
      <c r="N39" s="126"/>
      <c r="O39" s="126"/>
      <c r="P39" s="126"/>
      <c r="Q39" s="126"/>
      <c r="R39" s="126"/>
      <c r="S39" s="126"/>
      <c r="T39" s="126"/>
      <c r="U39" s="126"/>
      <c r="V39" s="126"/>
      <c r="W39" s="126"/>
    </row>
    <row r="40" ht="25" customHeight="1" outlineLevel="1" spans="1:23">
      <c r="A40" s="124" t="s">
        <v>46</v>
      </c>
      <c r="B40" s="124" t="s">
        <v>241</v>
      </c>
      <c r="C40" s="124" t="s">
        <v>242</v>
      </c>
      <c r="D40" s="124" t="s">
        <v>88</v>
      </c>
      <c r="E40" s="124" t="s">
        <v>89</v>
      </c>
      <c r="F40" s="124" t="s">
        <v>218</v>
      </c>
      <c r="G40" s="124" t="s">
        <v>219</v>
      </c>
      <c r="H40" s="126">
        <v>9000</v>
      </c>
      <c r="I40" s="126">
        <v>9000</v>
      </c>
      <c r="J40" s="126"/>
      <c r="K40" s="126"/>
      <c r="L40" s="126">
        <v>9000</v>
      </c>
      <c r="M40" s="124"/>
      <c r="N40" s="126"/>
      <c r="O40" s="126"/>
      <c r="P40" s="126"/>
      <c r="Q40" s="126"/>
      <c r="R40" s="126"/>
      <c r="S40" s="126"/>
      <c r="T40" s="126"/>
      <c r="U40" s="126"/>
      <c r="V40" s="126"/>
      <c r="W40" s="126"/>
    </row>
    <row r="41" ht="25" customHeight="1" outlineLevel="1" spans="1:23">
      <c r="A41" s="124" t="s">
        <v>46</v>
      </c>
      <c r="B41" s="124" t="s">
        <v>243</v>
      </c>
      <c r="C41" s="124" t="s">
        <v>244</v>
      </c>
      <c r="D41" s="124" t="s">
        <v>78</v>
      </c>
      <c r="E41" s="124" t="s">
        <v>79</v>
      </c>
      <c r="F41" s="124" t="s">
        <v>245</v>
      </c>
      <c r="G41" s="124" t="s">
        <v>246</v>
      </c>
      <c r="H41" s="126">
        <v>101400</v>
      </c>
      <c r="I41" s="126">
        <v>101400</v>
      </c>
      <c r="J41" s="126"/>
      <c r="K41" s="126"/>
      <c r="L41" s="126">
        <v>101400</v>
      </c>
      <c r="M41" s="124"/>
      <c r="N41" s="126"/>
      <c r="O41" s="126"/>
      <c r="P41" s="126"/>
      <c r="Q41" s="126"/>
      <c r="R41" s="126"/>
      <c r="S41" s="126"/>
      <c r="T41" s="126"/>
      <c r="U41" s="126"/>
      <c r="V41" s="126"/>
      <c r="W41" s="126"/>
    </row>
    <row r="42" ht="25" customHeight="1" spans="1:23">
      <c r="A42" s="130" t="s">
        <v>30</v>
      </c>
      <c r="B42" s="130"/>
      <c r="C42" s="130"/>
      <c r="D42" s="130"/>
      <c r="E42" s="130"/>
      <c r="F42" s="130"/>
      <c r="G42" s="130"/>
      <c r="H42" s="126">
        <v>1927993.46</v>
      </c>
      <c r="I42" s="126">
        <v>1927993.46</v>
      </c>
      <c r="J42" s="126"/>
      <c r="K42" s="126"/>
      <c r="L42" s="126">
        <v>1927993.46</v>
      </c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 verticalCentered="1"/>
  <pageMargins left="0.393055555555556" right="0.393055555555556" top="0.409027777777778" bottom="0.2125" header="0.5" footer="0.5"/>
  <pageSetup paperSize="9" scale="5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workbookViewId="0">
      <selection activeCell="A8" sqref="A8:W36"/>
    </sheetView>
  </sheetViews>
  <sheetFormatPr defaultColWidth="10.2857142857143" defaultRowHeight="15" customHeight="1"/>
  <cols>
    <col min="1" max="1" width="11.7142857142857" customWidth="1"/>
    <col min="2" max="2" width="21.8571428571429" customWidth="1"/>
    <col min="3" max="3" width="26.2857142857143" customWidth="1"/>
    <col min="4" max="4" width="33.7142857142857" customWidth="1"/>
    <col min="5" max="5" width="8.57142857142857" customWidth="1"/>
    <col min="6" max="6" width="16" customWidth="1"/>
    <col min="7" max="7" width="6.28571428571429" customWidth="1"/>
    <col min="8" max="8" width="17" customWidth="1"/>
    <col min="9" max="9" width="11.8571428571429" customWidth="1"/>
    <col min="10" max="10" width="9" customWidth="1"/>
    <col min="11" max="11" width="9.57142857142857" customWidth="1"/>
    <col min="12" max="12" width="4.85714285714286" customWidth="1"/>
    <col min="13" max="13" width="4.71428571428571" customWidth="1"/>
    <col min="14" max="15" width="4.14285714285714" customWidth="1"/>
    <col min="16" max="16" width="4.28571428571429" customWidth="1"/>
    <col min="17" max="17" width="5.28571428571429" customWidth="1"/>
    <col min="18" max="18" width="11" customWidth="1"/>
    <col min="19" max="19" width="8.71428571428571" customWidth="1"/>
    <col min="20" max="20" width="8.42857142857143" customWidth="1"/>
    <col min="21" max="21" width="9.42857142857143" customWidth="1"/>
    <col min="22" max="22" width="5" customWidth="1"/>
    <col min="23" max="23" width="11" customWidth="1"/>
  </cols>
  <sheetData>
    <row r="1" ht="18.75" customHeight="1" spans="1:23">
      <c r="A1" s="120" t="s">
        <v>247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</row>
    <row r="2" ht="26.25" customHeight="1" spans="1:23">
      <c r="A2" s="116" t="s">
        <v>248</v>
      </c>
      <c r="B2" s="116"/>
      <c r="C2" s="116" t="s">
        <v>59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ht="18.75" customHeight="1" spans="1:23">
      <c r="A3" s="121" t="str">
        <f>"单位名称："&amp;"德宏傣族景颇族自治州归国华侨联合会"</f>
        <v>单位名称：德宏傣族景颇族自治州归国华侨联合会</v>
      </c>
      <c r="B3" s="121"/>
      <c r="C3" s="121"/>
      <c r="D3" s="121"/>
      <c r="E3" s="121"/>
      <c r="F3" s="121"/>
      <c r="G3" s="121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0" t="s">
        <v>27</v>
      </c>
      <c r="W3" s="120"/>
    </row>
    <row r="4" ht="26.25" customHeight="1" spans="1:23">
      <c r="A4" s="123" t="s">
        <v>249</v>
      </c>
      <c r="B4" s="123" t="s">
        <v>166</v>
      </c>
      <c r="C4" s="123" t="s">
        <v>167</v>
      </c>
      <c r="D4" s="123" t="s">
        <v>250</v>
      </c>
      <c r="E4" s="123" t="s">
        <v>168</v>
      </c>
      <c r="F4" s="123" t="s">
        <v>169</v>
      </c>
      <c r="G4" s="123" t="s">
        <v>251</v>
      </c>
      <c r="H4" s="123" t="s">
        <v>252</v>
      </c>
      <c r="I4" s="123" t="s">
        <v>30</v>
      </c>
      <c r="J4" s="123" t="s">
        <v>253</v>
      </c>
      <c r="K4" s="123"/>
      <c r="L4" s="123"/>
      <c r="M4" s="123"/>
      <c r="N4" s="123" t="s">
        <v>178</v>
      </c>
      <c r="O4" s="123"/>
      <c r="P4" s="123"/>
      <c r="Q4" s="123" t="s">
        <v>37</v>
      </c>
      <c r="R4" s="123" t="s">
        <v>51</v>
      </c>
      <c r="S4" s="123"/>
      <c r="T4" s="123"/>
      <c r="U4" s="123"/>
      <c r="V4" s="123"/>
      <c r="W4" s="123"/>
    </row>
    <row r="5" ht="26.25" customHeight="1" spans="1:23">
      <c r="A5" s="123"/>
      <c r="B5" s="123"/>
      <c r="C5" s="123"/>
      <c r="D5" s="123"/>
      <c r="E5" s="123"/>
      <c r="F5" s="123"/>
      <c r="G5" s="123"/>
      <c r="H5" s="123"/>
      <c r="I5" s="123"/>
      <c r="J5" s="123" t="s">
        <v>34</v>
      </c>
      <c r="K5" s="123"/>
      <c r="L5" s="123" t="s">
        <v>35</v>
      </c>
      <c r="M5" s="123" t="s">
        <v>36</v>
      </c>
      <c r="N5" s="123" t="s">
        <v>34</v>
      </c>
      <c r="O5" s="123" t="s">
        <v>35</v>
      </c>
      <c r="P5" s="123" t="s">
        <v>36</v>
      </c>
      <c r="Q5" s="123"/>
      <c r="R5" s="123" t="s">
        <v>33</v>
      </c>
      <c r="S5" s="123" t="s">
        <v>40</v>
      </c>
      <c r="T5" s="123" t="s">
        <v>41</v>
      </c>
      <c r="U5" s="123" t="s">
        <v>42</v>
      </c>
      <c r="V5" s="123" t="s">
        <v>43</v>
      </c>
      <c r="W5" s="123" t="s">
        <v>44</v>
      </c>
    </row>
    <row r="6" ht="36" customHeight="1" spans="1:23">
      <c r="A6" s="123"/>
      <c r="B6" s="123"/>
      <c r="C6" s="123"/>
      <c r="D6" s="123"/>
      <c r="E6" s="123"/>
      <c r="F6" s="123"/>
      <c r="G6" s="123"/>
      <c r="H6" s="123"/>
      <c r="I6" s="123"/>
      <c r="J6" s="123" t="s">
        <v>33</v>
      </c>
      <c r="K6" s="123" t="s">
        <v>254</v>
      </c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</row>
    <row r="7" ht="18.75" customHeight="1" spans="1:23">
      <c r="A7" s="123" t="s">
        <v>59</v>
      </c>
      <c r="B7" s="123" t="s">
        <v>60</v>
      </c>
      <c r="C7" s="123" t="s">
        <v>61</v>
      </c>
      <c r="D7" s="123" t="s">
        <v>62</v>
      </c>
      <c r="E7" s="123" t="s">
        <v>63</v>
      </c>
      <c r="F7" s="123" t="s">
        <v>64</v>
      </c>
      <c r="G7" s="123" t="s">
        <v>65</v>
      </c>
      <c r="H7" s="123" t="s">
        <v>66</v>
      </c>
      <c r="I7" s="123" t="s">
        <v>67</v>
      </c>
      <c r="J7" s="123" t="s">
        <v>68</v>
      </c>
      <c r="K7" s="123" t="s">
        <v>69</v>
      </c>
      <c r="L7" s="123" t="s">
        <v>70</v>
      </c>
      <c r="M7" s="123" t="s">
        <v>71</v>
      </c>
      <c r="N7" s="123" t="s">
        <v>72</v>
      </c>
      <c r="O7" s="123" t="s">
        <v>73</v>
      </c>
      <c r="P7" s="123" t="s">
        <v>180</v>
      </c>
      <c r="Q7" s="123" t="s">
        <v>181</v>
      </c>
      <c r="R7" s="123" t="s">
        <v>182</v>
      </c>
      <c r="S7" s="123" t="s">
        <v>183</v>
      </c>
      <c r="T7" s="123" t="s">
        <v>184</v>
      </c>
      <c r="U7" s="123" t="s">
        <v>185</v>
      </c>
      <c r="V7" s="123" t="s">
        <v>186</v>
      </c>
      <c r="W7" s="123" t="s">
        <v>187</v>
      </c>
    </row>
    <row r="8" ht="30" customHeight="1" spans="1:23">
      <c r="A8" s="124"/>
      <c r="B8" s="124"/>
      <c r="C8" s="124" t="s">
        <v>255</v>
      </c>
      <c r="D8" s="124"/>
      <c r="E8" s="124"/>
      <c r="F8" s="124"/>
      <c r="G8" s="124"/>
      <c r="H8" s="124"/>
      <c r="I8" s="126">
        <v>800000</v>
      </c>
      <c r="J8" s="126"/>
      <c r="K8" s="126"/>
      <c r="L8" s="126"/>
      <c r="M8" s="126"/>
      <c r="N8" s="126"/>
      <c r="O8" s="126"/>
      <c r="P8" s="126"/>
      <c r="Q8" s="126"/>
      <c r="R8" s="126">
        <v>800000</v>
      </c>
      <c r="S8" s="126"/>
      <c r="T8" s="126"/>
      <c r="U8" s="126">
        <v>800000</v>
      </c>
      <c r="V8" s="126"/>
      <c r="W8" s="126"/>
    </row>
    <row r="9" ht="30" customHeight="1" outlineLevel="1" spans="1:23">
      <c r="A9" s="124" t="s">
        <v>256</v>
      </c>
      <c r="B9" s="124" t="s">
        <v>257</v>
      </c>
      <c r="C9" s="124" t="s">
        <v>255</v>
      </c>
      <c r="D9" s="124" t="s">
        <v>46</v>
      </c>
      <c r="E9" s="124" t="s">
        <v>82</v>
      </c>
      <c r="F9" s="124" t="s">
        <v>83</v>
      </c>
      <c r="G9" s="124" t="s">
        <v>218</v>
      </c>
      <c r="H9" s="124" t="s">
        <v>219</v>
      </c>
      <c r="I9" s="126">
        <v>10000</v>
      </c>
      <c r="J9" s="126"/>
      <c r="K9" s="126"/>
      <c r="L9" s="126"/>
      <c r="M9" s="126"/>
      <c r="N9" s="126"/>
      <c r="O9" s="126"/>
      <c r="P9" s="126"/>
      <c r="Q9" s="126"/>
      <c r="R9" s="126">
        <v>10000</v>
      </c>
      <c r="S9" s="126"/>
      <c r="T9" s="126"/>
      <c r="U9" s="126">
        <v>10000</v>
      </c>
      <c r="V9" s="126"/>
      <c r="W9" s="126"/>
    </row>
    <row r="10" ht="30" customHeight="1" outlineLevel="1" spans="1:23">
      <c r="A10" s="124" t="s">
        <v>256</v>
      </c>
      <c r="B10" s="124" t="s">
        <v>257</v>
      </c>
      <c r="C10" s="124" t="s">
        <v>255</v>
      </c>
      <c r="D10" s="124" t="s">
        <v>46</v>
      </c>
      <c r="E10" s="124" t="s">
        <v>82</v>
      </c>
      <c r="F10" s="124" t="s">
        <v>83</v>
      </c>
      <c r="G10" s="124" t="s">
        <v>226</v>
      </c>
      <c r="H10" s="124" t="s">
        <v>227</v>
      </c>
      <c r="I10" s="126">
        <v>5000</v>
      </c>
      <c r="J10" s="126"/>
      <c r="K10" s="126"/>
      <c r="L10" s="126"/>
      <c r="M10" s="126"/>
      <c r="N10" s="124"/>
      <c r="O10" s="124"/>
      <c r="P10" s="124"/>
      <c r="Q10" s="126"/>
      <c r="R10" s="126">
        <v>5000</v>
      </c>
      <c r="S10" s="126"/>
      <c r="T10" s="126"/>
      <c r="U10" s="126">
        <v>5000</v>
      </c>
      <c r="V10" s="126"/>
      <c r="W10" s="126"/>
    </row>
    <row r="11" ht="30" customHeight="1" outlineLevel="1" spans="1:23">
      <c r="A11" s="124" t="s">
        <v>256</v>
      </c>
      <c r="B11" s="124" t="s">
        <v>257</v>
      </c>
      <c r="C11" s="124" t="s">
        <v>255</v>
      </c>
      <c r="D11" s="124" t="s">
        <v>46</v>
      </c>
      <c r="E11" s="124" t="s">
        <v>82</v>
      </c>
      <c r="F11" s="124" t="s">
        <v>83</v>
      </c>
      <c r="G11" s="124" t="s">
        <v>226</v>
      </c>
      <c r="H11" s="124" t="s">
        <v>227</v>
      </c>
      <c r="I11" s="126">
        <v>20000</v>
      </c>
      <c r="J11" s="126"/>
      <c r="K11" s="126"/>
      <c r="L11" s="126"/>
      <c r="M11" s="126"/>
      <c r="N11" s="124"/>
      <c r="O11" s="124"/>
      <c r="P11" s="124"/>
      <c r="Q11" s="126"/>
      <c r="R11" s="126">
        <v>20000</v>
      </c>
      <c r="S11" s="126"/>
      <c r="T11" s="126"/>
      <c r="U11" s="126">
        <v>20000</v>
      </c>
      <c r="V11" s="126"/>
      <c r="W11" s="126"/>
    </row>
    <row r="12" ht="30" customHeight="1" outlineLevel="1" spans="1:23">
      <c r="A12" s="124" t="s">
        <v>256</v>
      </c>
      <c r="B12" s="124" t="s">
        <v>257</v>
      </c>
      <c r="C12" s="124" t="s">
        <v>255</v>
      </c>
      <c r="D12" s="124" t="s">
        <v>46</v>
      </c>
      <c r="E12" s="124" t="s">
        <v>82</v>
      </c>
      <c r="F12" s="124" t="s">
        <v>83</v>
      </c>
      <c r="G12" s="124" t="s">
        <v>258</v>
      </c>
      <c r="H12" s="124" t="s">
        <v>259</v>
      </c>
      <c r="I12" s="126">
        <v>150000</v>
      </c>
      <c r="J12" s="126"/>
      <c r="K12" s="126"/>
      <c r="L12" s="126"/>
      <c r="M12" s="126"/>
      <c r="N12" s="124"/>
      <c r="O12" s="124"/>
      <c r="P12" s="124"/>
      <c r="Q12" s="126"/>
      <c r="R12" s="126">
        <v>150000</v>
      </c>
      <c r="S12" s="126"/>
      <c r="T12" s="126"/>
      <c r="U12" s="126">
        <v>150000</v>
      </c>
      <c r="V12" s="126"/>
      <c r="W12" s="126"/>
    </row>
    <row r="13" ht="30" customHeight="1" outlineLevel="1" spans="1:23">
      <c r="A13" s="124" t="s">
        <v>256</v>
      </c>
      <c r="B13" s="124" t="s">
        <v>257</v>
      </c>
      <c r="C13" s="124" t="s">
        <v>255</v>
      </c>
      <c r="D13" s="124" t="s">
        <v>46</v>
      </c>
      <c r="E13" s="124" t="s">
        <v>82</v>
      </c>
      <c r="F13" s="124" t="s">
        <v>83</v>
      </c>
      <c r="G13" s="124" t="s">
        <v>258</v>
      </c>
      <c r="H13" s="124" t="s">
        <v>259</v>
      </c>
      <c r="I13" s="126">
        <v>100000</v>
      </c>
      <c r="J13" s="126"/>
      <c r="K13" s="126"/>
      <c r="L13" s="126"/>
      <c r="M13" s="126"/>
      <c r="N13" s="124"/>
      <c r="O13" s="124"/>
      <c r="P13" s="124"/>
      <c r="Q13" s="126"/>
      <c r="R13" s="126">
        <v>100000</v>
      </c>
      <c r="S13" s="126"/>
      <c r="T13" s="126"/>
      <c r="U13" s="126">
        <v>100000</v>
      </c>
      <c r="V13" s="126"/>
      <c r="W13" s="126"/>
    </row>
    <row r="14" ht="30" customHeight="1" outlineLevel="1" spans="1:23">
      <c r="A14" s="124" t="s">
        <v>256</v>
      </c>
      <c r="B14" s="124" t="s">
        <v>257</v>
      </c>
      <c r="C14" s="124" t="s">
        <v>255</v>
      </c>
      <c r="D14" s="124" t="s">
        <v>46</v>
      </c>
      <c r="E14" s="124" t="s">
        <v>82</v>
      </c>
      <c r="F14" s="124" t="s">
        <v>83</v>
      </c>
      <c r="G14" s="124" t="s">
        <v>260</v>
      </c>
      <c r="H14" s="124" t="s">
        <v>261</v>
      </c>
      <c r="I14" s="126">
        <v>60000</v>
      </c>
      <c r="J14" s="126"/>
      <c r="K14" s="126"/>
      <c r="L14" s="126"/>
      <c r="M14" s="126"/>
      <c r="N14" s="124"/>
      <c r="O14" s="124"/>
      <c r="P14" s="124"/>
      <c r="Q14" s="126"/>
      <c r="R14" s="126">
        <v>60000</v>
      </c>
      <c r="S14" s="126"/>
      <c r="T14" s="126"/>
      <c r="U14" s="126">
        <v>60000</v>
      </c>
      <c r="V14" s="126"/>
      <c r="W14" s="126"/>
    </row>
    <row r="15" ht="30" customHeight="1" outlineLevel="1" spans="1:23">
      <c r="A15" s="124" t="s">
        <v>256</v>
      </c>
      <c r="B15" s="124" t="s">
        <v>257</v>
      </c>
      <c r="C15" s="124" t="s">
        <v>255</v>
      </c>
      <c r="D15" s="124" t="s">
        <v>46</v>
      </c>
      <c r="E15" s="124" t="s">
        <v>82</v>
      </c>
      <c r="F15" s="124" t="s">
        <v>83</v>
      </c>
      <c r="G15" s="124" t="s">
        <v>262</v>
      </c>
      <c r="H15" s="124" t="s">
        <v>263</v>
      </c>
      <c r="I15" s="126">
        <v>50000</v>
      </c>
      <c r="J15" s="126"/>
      <c r="K15" s="126"/>
      <c r="L15" s="126"/>
      <c r="M15" s="126"/>
      <c r="N15" s="124"/>
      <c r="O15" s="124"/>
      <c r="P15" s="124"/>
      <c r="Q15" s="126"/>
      <c r="R15" s="126">
        <v>50000</v>
      </c>
      <c r="S15" s="126"/>
      <c r="T15" s="126"/>
      <c r="U15" s="126">
        <v>50000</v>
      </c>
      <c r="V15" s="126"/>
      <c r="W15" s="126"/>
    </row>
    <row r="16" ht="30" customHeight="1" outlineLevel="1" spans="1:23">
      <c r="A16" s="124" t="s">
        <v>256</v>
      </c>
      <c r="B16" s="124" t="s">
        <v>257</v>
      </c>
      <c r="C16" s="124" t="s">
        <v>255</v>
      </c>
      <c r="D16" s="124" t="s">
        <v>46</v>
      </c>
      <c r="E16" s="124" t="s">
        <v>82</v>
      </c>
      <c r="F16" s="124" t="s">
        <v>83</v>
      </c>
      <c r="G16" s="124" t="s">
        <v>264</v>
      </c>
      <c r="H16" s="124" t="s">
        <v>265</v>
      </c>
      <c r="I16" s="126">
        <v>390000</v>
      </c>
      <c r="J16" s="126"/>
      <c r="K16" s="126"/>
      <c r="L16" s="126"/>
      <c r="M16" s="126"/>
      <c r="N16" s="124"/>
      <c r="O16" s="124"/>
      <c r="P16" s="124"/>
      <c r="Q16" s="126"/>
      <c r="R16" s="126">
        <v>390000</v>
      </c>
      <c r="S16" s="126"/>
      <c r="T16" s="126"/>
      <c r="U16" s="126">
        <v>390000</v>
      </c>
      <c r="V16" s="126"/>
      <c r="W16" s="126"/>
    </row>
    <row r="17" ht="30" customHeight="1" outlineLevel="1" spans="1:23">
      <c r="A17" s="124" t="s">
        <v>256</v>
      </c>
      <c r="B17" s="124" t="s">
        <v>257</v>
      </c>
      <c r="C17" s="124" t="s">
        <v>255</v>
      </c>
      <c r="D17" s="124" t="s">
        <v>46</v>
      </c>
      <c r="E17" s="124" t="s">
        <v>82</v>
      </c>
      <c r="F17" s="124" t="s">
        <v>83</v>
      </c>
      <c r="G17" s="124" t="s">
        <v>239</v>
      </c>
      <c r="H17" s="124" t="s">
        <v>240</v>
      </c>
      <c r="I17" s="126">
        <v>5000</v>
      </c>
      <c r="J17" s="126"/>
      <c r="K17" s="126"/>
      <c r="L17" s="126"/>
      <c r="M17" s="126"/>
      <c r="N17" s="124"/>
      <c r="O17" s="124"/>
      <c r="P17" s="124"/>
      <c r="Q17" s="126"/>
      <c r="R17" s="126">
        <v>5000</v>
      </c>
      <c r="S17" s="126"/>
      <c r="T17" s="126"/>
      <c r="U17" s="126">
        <v>5000</v>
      </c>
      <c r="V17" s="126"/>
      <c r="W17" s="126"/>
    </row>
    <row r="18" ht="30" customHeight="1" outlineLevel="1" spans="1:23">
      <c r="A18" s="124" t="s">
        <v>256</v>
      </c>
      <c r="B18" s="124" t="s">
        <v>257</v>
      </c>
      <c r="C18" s="124" t="s">
        <v>255</v>
      </c>
      <c r="D18" s="124" t="s">
        <v>46</v>
      </c>
      <c r="E18" s="124" t="s">
        <v>82</v>
      </c>
      <c r="F18" s="124" t="s">
        <v>83</v>
      </c>
      <c r="G18" s="124" t="s">
        <v>239</v>
      </c>
      <c r="H18" s="124" t="s">
        <v>240</v>
      </c>
      <c r="I18" s="126">
        <v>10000</v>
      </c>
      <c r="J18" s="126"/>
      <c r="K18" s="126"/>
      <c r="L18" s="126"/>
      <c r="M18" s="126"/>
      <c r="N18" s="124"/>
      <c r="O18" s="124"/>
      <c r="P18" s="124"/>
      <c r="Q18" s="126"/>
      <c r="R18" s="126">
        <v>10000</v>
      </c>
      <c r="S18" s="126"/>
      <c r="T18" s="126"/>
      <c r="U18" s="126">
        <v>10000</v>
      </c>
      <c r="V18" s="126"/>
      <c r="W18" s="126"/>
    </row>
    <row r="19" ht="30" customHeight="1" spans="1:23">
      <c r="A19" s="124"/>
      <c r="B19" s="124"/>
      <c r="C19" s="124" t="s">
        <v>266</v>
      </c>
      <c r="D19" s="124"/>
      <c r="E19" s="124"/>
      <c r="F19" s="124"/>
      <c r="G19" s="124"/>
      <c r="H19" s="124"/>
      <c r="I19" s="126">
        <v>206100</v>
      </c>
      <c r="J19" s="126">
        <v>206100</v>
      </c>
      <c r="K19" s="126">
        <v>206100</v>
      </c>
      <c r="L19" s="126"/>
      <c r="M19" s="126"/>
      <c r="N19" s="124"/>
      <c r="O19" s="124"/>
      <c r="P19" s="124"/>
      <c r="Q19" s="126"/>
      <c r="R19" s="126"/>
      <c r="S19" s="126"/>
      <c r="T19" s="126"/>
      <c r="U19" s="126"/>
      <c r="V19" s="126"/>
      <c r="W19" s="126"/>
    </row>
    <row r="20" ht="30" customHeight="1" outlineLevel="1" spans="1:23">
      <c r="A20" s="124" t="s">
        <v>256</v>
      </c>
      <c r="B20" s="124" t="s">
        <v>267</v>
      </c>
      <c r="C20" s="124" t="s">
        <v>266</v>
      </c>
      <c r="D20" s="124" t="s">
        <v>46</v>
      </c>
      <c r="E20" s="124" t="s">
        <v>80</v>
      </c>
      <c r="F20" s="124" t="s">
        <v>81</v>
      </c>
      <c r="G20" s="124" t="s">
        <v>218</v>
      </c>
      <c r="H20" s="124" t="s">
        <v>219</v>
      </c>
      <c r="I20" s="126">
        <v>10000</v>
      </c>
      <c r="J20" s="126">
        <v>10000</v>
      </c>
      <c r="K20" s="126">
        <v>10000</v>
      </c>
      <c r="L20" s="126"/>
      <c r="M20" s="126"/>
      <c r="N20" s="124"/>
      <c r="O20" s="124"/>
      <c r="P20" s="124"/>
      <c r="Q20" s="126"/>
      <c r="R20" s="126"/>
      <c r="S20" s="126"/>
      <c r="T20" s="126"/>
      <c r="U20" s="126"/>
      <c r="V20" s="126"/>
      <c r="W20" s="126"/>
    </row>
    <row r="21" ht="30" customHeight="1" outlineLevel="1" spans="1:23">
      <c r="A21" s="124" t="s">
        <v>256</v>
      </c>
      <c r="B21" s="124" t="s">
        <v>267</v>
      </c>
      <c r="C21" s="124" t="s">
        <v>266</v>
      </c>
      <c r="D21" s="124" t="s">
        <v>46</v>
      </c>
      <c r="E21" s="124" t="s">
        <v>80</v>
      </c>
      <c r="F21" s="124" t="s">
        <v>81</v>
      </c>
      <c r="G21" s="124" t="s">
        <v>218</v>
      </c>
      <c r="H21" s="124" t="s">
        <v>219</v>
      </c>
      <c r="I21" s="126">
        <v>6450</v>
      </c>
      <c r="J21" s="126">
        <v>6450</v>
      </c>
      <c r="K21" s="126">
        <v>6450</v>
      </c>
      <c r="L21" s="126"/>
      <c r="M21" s="126"/>
      <c r="N21" s="124"/>
      <c r="O21" s="124"/>
      <c r="P21" s="124"/>
      <c r="Q21" s="126"/>
      <c r="R21" s="126"/>
      <c r="S21" s="126"/>
      <c r="T21" s="126"/>
      <c r="U21" s="126"/>
      <c r="V21" s="126"/>
      <c r="W21" s="126"/>
    </row>
    <row r="22" ht="30" customHeight="1" outlineLevel="1" spans="1:23">
      <c r="A22" s="124" t="s">
        <v>256</v>
      </c>
      <c r="B22" s="124" t="s">
        <v>267</v>
      </c>
      <c r="C22" s="124" t="s">
        <v>266</v>
      </c>
      <c r="D22" s="124" t="s">
        <v>46</v>
      </c>
      <c r="E22" s="124" t="s">
        <v>80</v>
      </c>
      <c r="F22" s="124" t="s">
        <v>81</v>
      </c>
      <c r="G22" s="124" t="s">
        <v>268</v>
      </c>
      <c r="H22" s="124" t="s">
        <v>269</v>
      </c>
      <c r="I22" s="126">
        <v>1000</v>
      </c>
      <c r="J22" s="126">
        <v>1000</v>
      </c>
      <c r="K22" s="126">
        <v>1000</v>
      </c>
      <c r="L22" s="126"/>
      <c r="M22" s="126"/>
      <c r="N22" s="124"/>
      <c r="O22" s="124"/>
      <c r="P22" s="124"/>
      <c r="Q22" s="126"/>
      <c r="R22" s="126"/>
      <c r="S22" s="126"/>
      <c r="T22" s="126"/>
      <c r="U22" s="126"/>
      <c r="V22" s="126"/>
      <c r="W22" s="126"/>
    </row>
    <row r="23" ht="30" customHeight="1" outlineLevel="1" spans="1:23">
      <c r="A23" s="124" t="s">
        <v>256</v>
      </c>
      <c r="B23" s="124" t="s">
        <v>267</v>
      </c>
      <c r="C23" s="124" t="s">
        <v>266</v>
      </c>
      <c r="D23" s="124" t="s">
        <v>46</v>
      </c>
      <c r="E23" s="124" t="s">
        <v>80</v>
      </c>
      <c r="F23" s="124" t="s">
        <v>81</v>
      </c>
      <c r="G23" s="124" t="s">
        <v>222</v>
      </c>
      <c r="H23" s="124" t="s">
        <v>223</v>
      </c>
      <c r="I23" s="126">
        <v>3000</v>
      </c>
      <c r="J23" s="126">
        <v>3000</v>
      </c>
      <c r="K23" s="126">
        <v>3000</v>
      </c>
      <c r="L23" s="126"/>
      <c r="M23" s="126"/>
      <c r="N23" s="124"/>
      <c r="O23" s="124"/>
      <c r="P23" s="124"/>
      <c r="Q23" s="126"/>
      <c r="R23" s="126"/>
      <c r="S23" s="126"/>
      <c r="T23" s="126"/>
      <c r="U23" s="126"/>
      <c r="V23" s="126"/>
      <c r="W23" s="126"/>
    </row>
    <row r="24" ht="30" customHeight="1" outlineLevel="1" spans="1:23">
      <c r="A24" s="124" t="s">
        <v>256</v>
      </c>
      <c r="B24" s="124" t="s">
        <v>267</v>
      </c>
      <c r="C24" s="124" t="s">
        <v>266</v>
      </c>
      <c r="D24" s="124" t="s">
        <v>46</v>
      </c>
      <c r="E24" s="124" t="s">
        <v>80</v>
      </c>
      <c r="F24" s="124" t="s">
        <v>81</v>
      </c>
      <c r="G24" s="124" t="s">
        <v>224</v>
      </c>
      <c r="H24" s="124" t="s">
        <v>225</v>
      </c>
      <c r="I24" s="126">
        <v>36820</v>
      </c>
      <c r="J24" s="126">
        <v>36820</v>
      </c>
      <c r="K24" s="126">
        <v>36820</v>
      </c>
      <c r="L24" s="126"/>
      <c r="M24" s="126"/>
      <c r="N24" s="124"/>
      <c r="O24" s="124"/>
      <c r="P24" s="124"/>
      <c r="Q24" s="126"/>
      <c r="R24" s="126"/>
      <c r="S24" s="126"/>
      <c r="T24" s="126"/>
      <c r="U24" s="126"/>
      <c r="V24" s="126"/>
      <c r="W24" s="126"/>
    </row>
    <row r="25" ht="30" customHeight="1" outlineLevel="1" spans="1:23">
      <c r="A25" s="124" t="s">
        <v>256</v>
      </c>
      <c r="B25" s="124" t="s">
        <v>267</v>
      </c>
      <c r="C25" s="124" t="s">
        <v>266</v>
      </c>
      <c r="D25" s="124" t="s">
        <v>46</v>
      </c>
      <c r="E25" s="124" t="s">
        <v>80</v>
      </c>
      <c r="F25" s="124" t="s">
        <v>81</v>
      </c>
      <c r="G25" s="124" t="s">
        <v>226</v>
      </c>
      <c r="H25" s="124" t="s">
        <v>227</v>
      </c>
      <c r="I25" s="126">
        <v>50000</v>
      </c>
      <c r="J25" s="126">
        <v>50000</v>
      </c>
      <c r="K25" s="126">
        <v>50000</v>
      </c>
      <c r="L25" s="126"/>
      <c r="M25" s="126"/>
      <c r="N25" s="124"/>
      <c r="O25" s="124"/>
      <c r="P25" s="124"/>
      <c r="Q25" s="126"/>
      <c r="R25" s="126"/>
      <c r="S25" s="126"/>
      <c r="T25" s="126"/>
      <c r="U25" s="126"/>
      <c r="V25" s="126"/>
      <c r="W25" s="126"/>
    </row>
    <row r="26" ht="30" customHeight="1" outlineLevel="1" spans="1:23">
      <c r="A26" s="124" t="s">
        <v>256</v>
      </c>
      <c r="B26" s="124" t="s">
        <v>267</v>
      </c>
      <c r="C26" s="124" t="s">
        <v>266</v>
      </c>
      <c r="D26" s="124" t="s">
        <v>46</v>
      </c>
      <c r="E26" s="124" t="s">
        <v>80</v>
      </c>
      <c r="F26" s="124" t="s">
        <v>81</v>
      </c>
      <c r="G26" s="124" t="s">
        <v>226</v>
      </c>
      <c r="H26" s="124" t="s">
        <v>227</v>
      </c>
      <c r="I26" s="126">
        <v>8000</v>
      </c>
      <c r="J26" s="126">
        <v>8000</v>
      </c>
      <c r="K26" s="126">
        <v>8000</v>
      </c>
      <c r="L26" s="126"/>
      <c r="M26" s="126"/>
      <c r="N26" s="124"/>
      <c r="O26" s="124"/>
      <c r="P26" s="124"/>
      <c r="Q26" s="126"/>
      <c r="R26" s="126"/>
      <c r="S26" s="126"/>
      <c r="T26" s="126"/>
      <c r="U26" s="126"/>
      <c r="V26" s="126"/>
      <c r="W26" s="126"/>
    </row>
    <row r="27" ht="30" customHeight="1" outlineLevel="1" spans="1:23">
      <c r="A27" s="124" t="s">
        <v>256</v>
      </c>
      <c r="B27" s="124" t="s">
        <v>267</v>
      </c>
      <c r="C27" s="124" t="s">
        <v>266</v>
      </c>
      <c r="D27" s="124" t="s">
        <v>46</v>
      </c>
      <c r="E27" s="124" t="s">
        <v>80</v>
      </c>
      <c r="F27" s="124" t="s">
        <v>81</v>
      </c>
      <c r="G27" s="124" t="s">
        <v>270</v>
      </c>
      <c r="H27" s="124" t="s">
        <v>271</v>
      </c>
      <c r="I27" s="126">
        <v>20000</v>
      </c>
      <c r="J27" s="126">
        <v>20000</v>
      </c>
      <c r="K27" s="126">
        <v>20000</v>
      </c>
      <c r="L27" s="126"/>
      <c r="M27" s="126"/>
      <c r="N27" s="124"/>
      <c r="O27" s="124"/>
      <c r="P27" s="124"/>
      <c r="Q27" s="126"/>
      <c r="R27" s="126"/>
      <c r="S27" s="126"/>
      <c r="T27" s="126"/>
      <c r="U27" s="126"/>
      <c r="V27" s="126"/>
      <c r="W27" s="126"/>
    </row>
    <row r="28" ht="30" customHeight="1" outlineLevel="1" spans="1:23">
      <c r="A28" s="124" t="s">
        <v>256</v>
      </c>
      <c r="B28" s="124" t="s">
        <v>267</v>
      </c>
      <c r="C28" s="124" t="s">
        <v>266</v>
      </c>
      <c r="D28" s="124" t="s">
        <v>46</v>
      </c>
      <c r="E28" s="124" t="s">
        <v>80</v>
      </c>
      <c r="F28" s="124" t="s">
        <v>81</v>
      </c>
      <c r="G28" s="124" t="s">
        <v>272</v>
      </c>
      <c r="H28" s="124" t="s">
        <v>273</v>
      </c>
      <c r="I28" s="126">
        <v>1000</v>
      </c>
      <c r="J28" s="126">
        <v>1000</v>
      </c>
      <c r="K28" s="126">
        <v>1000</v>
      </c>
      <c r="L28" s="126"/>
      <c r="M28" s="126"/>
      <c r="N28" s="124"/>
      <c r="O28" s="124"/>
      <c r="P28" s="124"/>
      <c r="Q28" s="126"/>
      <c r="R28" s="126"/>
      <c r="S28" s="126"/>
      <c r="T28" s="126"/>
      <c r="U28" s="126"/>
      <c r="V28" s="126"/>
      <c r="W28" s="126"/>
    </row>
    <row r="29" ht="30" customHeight="1" outlineLevel="1" spans="1:23">
      <c r="A29" s="124" t="s">
        <v>256</v>
      </c>
      <c r="B29" s="124" t="s">
        <v>267</v>
      </c>
      <c r="C29" s="124" t="s">
        <v>266</v>
      </c>
      <c r="D29" s="124" t="s">
        <v>46</v>
      </c>
      <c r="E29" s="124" t="s">
        <v>80</v>
      </c>
      <c r="F29" s="124" t="s">
        <v>81</v>
      </c>
      <c r="G29" s="124" t="s">
        <v>258</v>
      </c>
      <c r="H29" s="124" t="s">
        <v>259</v>
      </c>
      <c r="I29" s="126">
        <v>5000</v>
      </c>
      <c r="J29" s="126">
        <v>5000</v>
      </c>
      <c r="K29" s="126">
        <v>5000</v>
      </c>
      <c r="L29" s="126"/>
      <c r="M29" s="126"/>
      <c r="N29" s="124"/>
      <c r="O29" s="124"/>
      <c r="P29" s="124"/>
      <c r="Q29" s="126"/>
      <c r="R29" s="126"/>
      <c r="S29" s="126"/>
      <c r="T29" s="126"/>
      <c r="U29" s="126"/>
      <c r="V29" s="126"/>
      <c r="W29" s="126"/>
    </row>
    <row r="30" ht="30" customHeight="1" outlineLevel="1" spans="1:23">
      <c r="A30" s="124" t="s">
        <v>256</v>
      </c>
      <c r="B30" s="124" t="s">
        <v>267</v>
      </c>
      <c r="C30" s="124" t="s">
        <v>266</v>
      </c>
      <c r="D30" s="124" t="s">
        <v>46</v>
      </c>
      <c r="E30" s="124" t="s">
        <v>80</v>
      </c>
      <c r="F30" s="124" t="s">
        <v>81</v>
      </c>
      <c r="G30" s="124" t="s">
        <v>230</v>
      </c>
      <c r="H30" s="124" t="s">
        <v>160</v>
      </c>
      <c r="I30" s="126">
        <v>9400</v>
      </c>
      <c r="J30" s="126">
        <v>9400</v>
      </c>
      <c r="K30" s="126">
        <v>9400</v>
      </c>
      <c r="L30" s="126"/>
      <c r="M30" s="126"/>
      <c r="N30" s="124"/>
      <c r="O30" s="124"/>
      <c r="P30" s="124"/>
      <c r="Q30" s="126"/>
      <c r="R30" s="126"/>
      <c r="S30" s="126"/>
      <c r="T30" s="126"/>
      <c r="U30" s="126"/>
      <c r="V30" s="126"/>
      <c r="W30" s="126"/>
    </row>
    <row r="31" ht="30" customHeight="1" outlineLevel="1" spans="1:23">
      <c r="A31" s="124" t="s">
        <v>256</v>
      </c>
      <c r="B31" s="124" t="s">
        <v>267</v>
      </c>
      <c r="C31" s="124" t="s">
        <v>266</v>
      </c>
      <c r="D31" s="124" t="s">
        <v>46</v>
      </c>
      <c r="E31" s="124" t="s">
        <v>80</v>
      </c>
      <c r="F31" s="124" t="s">
        <v>81</v>
      </c>
      <c r="G31" s="124" t="s">
        <v>264</v>
      </c>
      <c r="H31" s="124" t="s">
        <v>265</v>
      </c>
      <c r="I31" s="126">
        <v>2000</v>
      </c>
      <c r="J31" s="126">
        <v>2000</v>
      </c>
      <c r="K31" s="126">
        <v>2000</v>
      </c>
      <c r="L31" s="126"/>
      <c r="M31" s="126"/>
      <c r="N31" s="124"/>
      <c r="O31" s="124"/>
      <c r="P31" s="124"/>
      <c r="Q31" s="126"/>
      <c r="R31" s="126"/>
      <c r="S31" s="126"/>
      <c r="T31" s="126"/>
      <c r="U31" s="126"/>
      <c r="V31" s="126"/>
      <c r="W31" s="126"/>
    </row>
    <row r="32" ht="30" customHeight="1" outlineLevel="1" spans="1:23">
      <c r="A32" s="124" t="s">
        <v>256</v>
      </c>
      <c r="B32" s="124" t="s">
        <v>267</v>
      </c>
      <c r="C32" s="124" t="s">
        <v>266</v>
      </c>
      <c r="D32" s="124" t="s">
        <v>46</v>
      </c>
      <c r="E32" s="124" t="s">
        <v>80</v>
      </c>
      <c r="F32" s="124" t="s">
        <v>81</v>
      </c>
      <c r="G32" s="124" t="s">
        <v>237</v>
      </c>
      <c r="H32" s="124" t="s">
        <v>238</v>
      </c>
      <c r="I32" s="126">
        <v>24180</v>
      </c>
      <c r="J32" s="126">
        <v>24180</v>
      </c>
      <c r="K32" s="126">
        <v>24180</v>
      </c>
      <c r="L32" s="126"/>
      <c r="M32" s="126"/>
      <c r="N32" s="124"/>
      <c r="O32" s="124"/>
      <c r="P32" s="124"/>
      <c r="Q32" s="126"/>
      <c r="R32" s="126"/>
      <c r="S32" s="126"/>
      <c r="T32" s="126"/>
      <c r="U32" s="126"/>
      <c r="V32" s="126"/>
      <c r="W32" s="126"/>
    </row>
    <row r="33" ht="30" customHeight="1" outlineLevel="1" spans="1:23">
      <c r="A33" s="124" t="s">
        <v>256</v>
      </c>
      <c r="B33" s="124" t="s">
        <v>267</v>
      </c>
      <c r="C33" s="124" t="s">
        <v>266</v>
      </c>
      <c r="D33" s="124" t="s">
        <v>46</v>
      </c>
      <c r="E33" s="124" t="s">
        <v>80</v>
      </c>
      <c r="F33" s="124" t="s">
        <v>81</v>
      </c>
      <c r="G33" s="124" t="s">
        <v>245</v>
      </c>
      <c r="H33" s="124" t="s">
        <v>246</v>
      </c>
      <c r="I33" s="126">
        <v>21620</v>
      </c>
      <c r="J33" s="126">
        <v>21620</v>
      </c>
      <c r="K33" s="126">
        <v>21620</v>
      </c>
      <c r="L33" s="126"/>
      <c r="M33" s="126"/>
      <c r="N33" s="124"/>
      <c r="O33" s="124"/>
      <c r="P33" s="124"/>
      <c r="Q33" s="126"/>
      <c r="R33" s="126"/>
      <c r="S33" s="126"/>
      <c r="T33" s="126"/>
      <c r="U33" s="126"/>
      <c r="V33" s="126"/>
      <c r="W33" s="126"/>
    </row>
    <row r="34" ht="30" customHeight="1" outlineLevel="1" spans="1:23">
      <c r="A34" s="124" t="s">
        <v>256</v>
      </c>
      <c r="B34" s="124" t="s">
        <v>267</v>
      </c>
      <c r="C34" s="124" t="s">
        <v>266</v>
      </c>
      <c r="D34" s="124" t="s">
        <v>46</v>
      </c>
      <c r="E34" s="124" t="s">
        <v>80</v>
      </c>
      <c r="F34" s="124" t="s">
        <v>81</v>
      </c>
      <c r="G34" s="124" t="s">
        <v>239</v>
      </c>
      <c r="H34" s="124" t="s">
        <v>240</v>
      </c>
      <c r="I34" s="126">
        <v>5530</v>
      </c>
      <c r="J34" s="126">
        <v>5530</v>
      </c>
      <c r="K34" s="126">
        <v>5530</v>
      </c>
      <c r="L34" s="126"/>
      <c r="M34" s="126"/>
      <c r="N34" s="124"/>
      <c r="O34" s="124"/>
      <c r="P34" s="124"/>
      <c r="Q34" s="126"/>
      <c r="R34" s="126"/>
      <c r="S34" s="126"/>
      <c r="T34" s="126"/>
      <c r="U34" s="126"/>
      <c r="V34" s="126"/>
      <c r="W34" s="126"/>
    </row>
    <row r="35" ht="30" customHeight="1" outlineLevel="1" spans="1:23">
      <c r="A35" s="124" t="s">
        <v>256</v>
      </c>
      <c r="B35" s="124" t="s">
        <v>267</v>
      </c>
      <c r="C35" s="124" t="s">
        <v>266</v>
      </c>
      <c r="D35" s="124" t="s">
        <v>46</v>
      </c>
      <c r="E35" s="124" t="s">
        <v>80</v>
      </c>
      <c r="F35" s="124" t="s">
        <v>81</v>
      </c>
      <c r="G35" s="124" t="s">
        <v>274</v>
      </c>
      <c r="H35" s="124" t="s">
        <v>275</v>
      </c>
      <c r="I35" s="126">
        <v>2100</v>
      </c>
      <c r="J35" s="126">
        <v>2100</v>
      </c>
      <c r="K35" s="126">
        <v>2100</v>
      </c>
      <c r="L35" s="126"/>
      <c r="M35" s="126"/>
      <c r="N35" s="124"/>
      <c r="O35" s="124"/>
      <c r="P35" s="124"/>
      <c r="Q35" s="126"/>
      <c r="R35" s="126"/>
      <c r="S35" s="126"/>
      <c r="T35" s="126"/>
      <c r="U35" s="126"/>
      <c r="V35" s="126"/>
      <c r="W35" s="126"/>
    </row>
    <row r="36" ht="30" customHeight="1" spans="1:23">
      <c r="A36" s="125" t="s">
        <v>30</v>
      </c>
      <c r="B36" s="125"/>
      <c r="C36" s="125"/>
      <c r="D36" s="125"/>
      <c r="E36" s="125"/>
      <c r="F36" s="125"/>
      <c r="G36" s="125"/>
      <c r="H36" s="125"/>
      <c r="I36" s="126">
        <v>1006100</v>
      </c>
      <c r="J36" s="126">
        <v>206100</v>
      </c>
      <c r="K36" s="126">
        <v>206100</v>
      </c>
      <c r="L36" s="126"/>
      <c r="M36" s="126"/>
      <c r="N36" s="126"/>
      <c r="O36" s="126"/>
      <c r="P36" s="126"/>
      <c r="Q36" s="126"/>
      <c r="R36" s="126">
        <v>800000</v>
      </c>
      <c r="S36" s="126"/>
      <c r="T36" s="126"/>
      <c r="U36" s="126">
        <v>800000</v>
      </c>
      <c r="V36" s="126"/>
      <c r="W36" s="12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6:H3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 verticalCentered="1"/>
  <pageMargins left="0.161111111111111" right="0.161111111111111" top="0.409027777777778" bottom="0.409027777777778" header="0.5" footer="0.5"/>
  <pageSetup paperSize="9" scale="5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6"/>
  <sheetViews>
    <sheetView showZeros="0" workbookViewId="0">
      <selection activeCell="A2" sqref="A2:J2"/>
    </sheetView>
  </sheetViews>
  <sheetFormatPr defaultColWidth="10.2857142857143" defaultRowHeight="15" customHeight="1"/>
  <cols>
    <col min="1" max="1" width="34.5714285714286" customWidth="1"/>
    <col min="2" max="2" width="59.1428571428571" customWidth="1"/>
    <col min="3" max="4" width="14.2857142857143" customWidth="1"/>
    <col min="5" max="5" width="29.4285714285714" customWidth="1"/>
    <col min="6" max="9" width="14.2857142857143" customWidth="1"/>
    <col min="10" max="10" width="43.4285714285714" customWidth="1"/>
  </cols>
  <sheetData>
    <row r="1" ht="18.75" customHeight="1" spans="1:10">
      <c r="A1" s="115"/>
      <c r="B1" s="115"/>
      <c r="C1" s="115"/>
      <c r="D1" s="115"/>
      <c r="E1" s="115"/>
      <c r="F1" s="115"/>
      <c r="G1" s="115"/>
      <c r="H1" s="115"/>
      <c r="I1" s="115"/>
      <c r="J1" s="119" t="s">
        <v>276</v>
      </c>
    </row>
    <row r="2" ht="34.5" customHeight="1" spans="1:10">
      <c r="A2" s="116" t="s">
        <v>277</v>
      </c>
      <c r="B2" s="116"/>
      <c r="C2" s="116"/>
      <c r="D2" s="116"/>
      <c r="E2" s="116"/>
      <c r="F2" s="116"/>
      <c r="G2" s="116"/>
      <c r="H2" s="116"/>
      <c r="I2" s="116"/>
      <c r="J2" s="116"/>
    </row>
    <row r="3" ht="18.75" customHeight="1" spans="1:10">
      <c r="A3" s="115" t="str">
        <f>"单位名称："&amp;"德宏傣族景颇族自治州归国华侨联合会"</f>
        <v>单位名称：德宏傣族景颇族自治州归国华侨联合会</v>
      </c>
      <c r="B3" s="115"/>
      <c r="C3" s="115"/>
      <c r="D3" s="115"/>
      <c r="E3" s="115"/>
      <c r="F3" s="115"/>
      <c r="G3" s="115"/>
      <c r="H3" s="115"/>
      <c r="I3" s="115"/>
      <c r="J3" s="115"/>
    </row>
    <row r="4" ht="35" customHeight="1" spans="1:10">
      <c r="A4" s="117" t="s">
        <v>278</v>
      </c>
      <c r="B4" s="117" t="s">
        <v>279</v>
      </c>
      <c r="C4" s="117" t="s">
        <v>280</v>
      </c>
      <c r="D4" s="117" t="s">
        <v>281</v>
      </c>
      <c r="E4" s="117" t="s">
        <v>282</v>
      </c>
      <c r="F4" s="117" t="s">
        <v>283</v>
      </c>
      <c r="G4" s="117" t="s">
        <v>284</v>
      </c>
      <c r="H4" s="117" t="s">
        <v>285</v>
      </c>
      <c r="I4" s="117" t="s">
        <v>286</v>
      </c>
      <c r="J4" s="117" t="s">
        <v>287</v>
      </c>
    </row>
    <row r="5" ht="35" customHeight="1" spans="1:10">
      <c r="A5" s="117" t="s">
        <v>59</v>
      </c>
      <c r="B5" s="117" t="s">
        <v>60</v>
      </c>
      <c r="C5" s="117" t="s">
        <v>61</v>
      </c>
      <c r="D5" s="117" t="s">
        <v>62</v>
      </c>
      <c r="E5" s="117" t="s">
        <v>63</v>
      </c>
      <c r="F5" s="117" t="s">
        <v>64</v>
      </c>
      <c r="G5" s="117" t="s">
        <v>65</v>
      </c>
      <c r="H5" s="117" t="s">
        <v>66</v>
      </c>
      <c r="I5" s="117" t="s">
        <v>67</v>
      </c>
      <c r="J5" s="117" t="s">
        <v>68</v>
      </c>
    </row>
    <row r="6" ht="35" customHeight="1" spans="1:10">
      <c r="A6" s="117" t="s">
        <v>46</v>
      </c>
      <c r="B6" s="117"/>
      <c r="C6" s="117"/>
      <c r="D6" s="117"/>
      <c r="E6" s="117"/>
      <c r="F6" s="117"/>
      <c r="G6" s="117"/>
      <c r="H6" s="117"/>
      <c r="I6" s="117"/>
      <c r="J6" s="117"/>
    </row>
    <row r="7" ht="35" customHeight="1" outlineLevel="1" spans="1:10">
      <c r="A7" s="118" t="s">
        <v>255</v>
      </c>
      <c r="B7" s="118" t="s">
        <v>288</v>
      </c>
      <c r="C7" s="118" t="s">
        <v>289</v>
      </c>
      <c r="D7" s="118" t="s">
        <v>290</v>
      </c>
      <c r="E7" s="118" t="s">
        <v>291</v>
      </c>
      <c r="F7" s="118" t="s">
        <v>292</v>
      </c>
      <c r="G7" s="117" t="s">
        <v>293</v>
      </c>
      <c r="H7" s="117" t="s">
        <v>294</v>
      </c>
      <c r="I7" s="118" t="s">
        <v>295</v>
      </c>
      <c r="J7" s="118" t="s">
        <v>296</v>
      </c>
    </row>
    <row r="8" ht="35" customHeight="1" outlineLevel="1" spans="1:10">
      <c r="A8" s="118" t="s">
        <v>255</v>
      </c>
      <c r="B8" s="118" t="s">
        <v>288</v>
      </c>
      <c r="C8" s="118" t="s">
        <v>289</v>
      </c>
      <c r="D8" s="118" t="s">
        <v>290</v>
      </c>
      <c r="E8" s="118" t="s">
        <v>297</v>
      </c>
      <c r="F8" s="118" t="s">
        <v>292</v>
      </c>
      <c r="G8" s="117" t="s">
        <v>293</v>
      </c>
      <c r="H8" s="117" t="s">
        <v>298</v>
      </c>
      <c r="I8" s="118" t="s">
        <v>295</v>
      </c>
      <c r="J8" s="118" t="s">
        <v>299</v>
      </c>
    </row>
    <row r="9" ht="35" customHeight="1" outlineLevel="1" spans="1:10">
      <c r="A9" s="118" t="s">
        <v>255</v>
      </c>
      <c r="B9" s="118" t="s">
        <v>288</v>
      </c>
      <c r="C9" s="118" t="s">
        <v>289</v>
      </c>
      <c r="D9" s="118" t="s">
        <v>300</v>
      </c>
      <c r="E9" s="118" t="s">
        <v>301</v>
      </c>
      <c r="F9" s="118" t="s">
        <v>292</v>
      </c>
      <c r="G9" s="117" t="s">
        <v>302</v>
      </c>
      <c r="H9" s="117" t="s">
        <v>303</v>
      </c>
      <c r="I9" s="118" t="s">
        <v>295</v>
      </c>
      <c r="J9" s="118" t="s">
        <v>304</v>
      </c>
    </row>
    <row r="10" ht="35" customHeight="1" outlineLevel="1" spans="1:10">
      <c r="A10" s="118" t="s">
        <v>255</v>
      </c>
      <c r="B10" s="118" t="s">
        <v>288</v>
      </c>
      <c r="C10" s="118" t="s">
        <v>289</v>
      </c>
      <c r="D10" s="118" t="s">
        <v>305</v>
      </c>
      <c r="E10" s="118" t="s">
        <v>306</v>
      </c>
      <c r="F10" s="118" t="s">
        <v>307</v>
      </c>
      <c r="G10" s="117" t="s">
        <v>308</v>
      </c>
      <c r="H10" s="117" t="s">
        <v>309</v>
      </c>
      <c r="I10" s="118" t="s">
        <v>310</v>
      </c>
      <c r="J10" s="118" t="s">
        <v>311</v>
      </c>
    </row>
    <row r="11" ht="35" customHeight="1" outlineLevel="1" spans="1:10">
      <c r="A11" s="118" t="s">
        <v>255</v>
      </c>
      <c r="B11" s="118" t="s">
        <v>288</v>
      </c>
      <c r="C11" s="118" t="s">
        <v>289</v>
      </c>
      <c r="D11" s="118" t="s">
        <v>312</v>
      </c>
      <c r="E11" s="118" t="s">
        <v>313</v>
      </c>
      <c r="F11" s="118" t="s">
        <v>314</v>
      </c>
      <c r="G11" s="117" t="s">
        <v>315</v>
      </c>
      <c r="H11" s="117" t="s">
        <v>316</v>
      </c>
      <c r="I11" s="118" t="s">
        <v>295</v>
      </c>
      <c r="J11" s="118" t="s">
        <v>317</v>
      </c>
    </row>
    <row r="12" ht="35" customHeight="1" outlineLevel="1" spans="1:10">
      <c r="A12" s="118" t="s">
        <v>255</v>
      </c>
      <c r="B12" s="118" t="s">
        <v>288</v>
      </c>
      <c r="C12" s="118" t="s">
        <v>318</v>
      </c>
      <c r="D12" s="118" t="s">
        <v>319</v>
      </c>
      <c r="E12" s="118" t="s">
        <v>320</v>
      </c>
      <c r="F12" s="118" t="s">
        <v>307</v>
      </c>
      <c r="G12" s="117" t="s">
        <v>321</v>
      </c>
      <c r="H12" s="117" t="s">
        <v>322</v>
      </c>
      <c r="I12" s="118" t="s">
        <v>310</v>
      </c>
      <c r="J12" s="118" t="s">
        <v>323</v>
      </c>
    </row>
    <row r="13" ht="35" customHeight="1" outlineLevel="1" spans="1:10">
      <c r="A13" s="118" t="s">
        <v>255</v>
      </c>
      <c r="B13" s="118" t="s">
        <v>288</v>
      </c>
      <c r="C13" s="118" t="s">
        <v>318</v>
      </c>
      <c r="D13" s="118" t="s">
        <v>319</v>
      </c>
      <c r="E13" s="118" t="s">
        <v>324</v>
      </c>
      <c r="F13" s="118" t="s">
        <v>307</v>
      </c>
      <c r="G13" s="117" t="s">
        <v>325</v>
      </c>
      <c r="H13" s="117" t="s">
        <v>322</v>
      </c>
      <c r="I13" s="118" t="s">
        <v>310</v>
      </c>
      <c r="J13" s="118" t="s">
        <v>326</v>
      </c>
    </row>
    <row r="14" ht="35" customHeight="1" outlineLevel="1" spans="1:10">
      <c r="A14" s="118" t="s">
        <v>255</v>
      </c>
      <c r="B14" s="118" t="s">
        <v>288</v>
      </c>
      <c r="C14" s="118" t="s">
        <v>327</v>
      </c>
      <c r="D14" s="118" t="s">
        <v>328</v>
      </c>
      <c r="E14" s="118" t="s">
        <v>329</v>
      </c>
      <c r="F14" s="118" t="s">
        <v>292</v>
      </c>
      <c r="G14" s="117" t="s">
        <v>330</v>
      </c>
      <c r="H14" s="117" t="s">
        <v>303</v>
      </c>
      <c r="I14" s="118" t="s">
        <v>295</v>
      </c>
      <c r="J14" s="118" t="s">
        <v>331</v>
      </c>
    </row>
    <row r="15" ht="35" customHeight="1" outlineLevel="1" spans="1:10">
      <c r="A15" s="118" t="s">
        <v>266</v>
      </c>
      <c r="B15" s="118" t="s">
        <v>332</v>
      </c>
      <c r="C15" s="118" t="s">
        <v>289</v>
      </c>
      <c r="D15" s="118" t="s">
        <v>290</v>
      </c>
      <c r="E15" s="118" t="s">
        <v>333</v>
      </c>
      <c r="F15" s="118" t="s">
        <v>314</v>
      </c>
      <c r="G15" s="117" t="s">
        <v>60</v>
      </c>
      <c r="H15" s="117" t="s">
        <v>294</v>
      </c>
      <c r="I15" s="118" t="s">
        <v>295</v>
      </c>
      <c r="J15" s="118" t="s">
        <v>334</v>
      </c>
    </row>
    <row r="16" ht="35" customHeight="1" outlineLevel="1" spans="1:10">
      <c r="A16" s="118" t="s">
        <v>266</v>
      </c>
      <c r="B16" s="118" t="s">
        <v>332</v>
      </c>
      <c r="C16" s="118" t="s">
        <v>289</v>
      </c>
      <c r="D16" s="118" t="s">
        <v>290</v>
      </c>
      <c r="E16" s="118" t="s">
        <v>335</v>
      </c>
      <c r="F16" s="118" t="s">
        <v>314</v>
      </c>
      <c r="G16" s="117" t="s">
        <v>60</v>
      </c>
      <c r="H16" s="117" t="s">
        <v>336</v>
      </c>
      <c r="I16" s="118" t="s">
        <v>295</v>
      </c>
      <c r="J16" s="118" t="s">
        <v>337</v>
      </c>
    </row>
    <row r="17" ht="35" customHeight="1" outlineLevel="1" spans="1:10">
      <c r="A17" s="118" t="s">
        <v>266</v>
      </c>
      <c r="B17" s="118" t="s">
        <v>332</v>
      </c>
      <c r="C17" s="118" t="s">
        <v>289</v>
      </c>
      <c r="D17" s="118" t="s">
        <v>290</v>
      </c>
      <c r="E17" s="118" t="s">
        <v>338</v>
      </c>
      <c r="F17" s="118" t="s">
        <v>307</v>
      </c>
      <c r="G17" s="117" t="s">
        <v>293</v>
      </c>
      <c r="H17" s="117" t="s">
        <v>294</v>
      </c>
      <c r="I17" s="118" t="s">
        <v>295</v>
      </c>
      <c r="J17" s="118" t="s">
        <v>339</v>
      </c>
    </row>
    <row r="18" ht="35" customHeight="1" outlineLevel="1" spans="1:10">
      <c r="A18" s="118" t="s">
        <v>266</v>
      </c>
      <c r="B18" s="118" t="s">
        <v>332</v>
      </c>
      <c r="C18" s="118" t="s">
        <v>289</v>
      </c>
      <c r="D18" s="118" t="s">
        <v>290</v>
      </c>
      <c r="E18" s="118" t="s">
        <v>340</v>
      </c>
      <c r="F18" s="118" t="s">
        <v>307</v>
      </c>
      <c r="G18" s="117" t="s">
        <v>293</v>
      </c>
      <c r="H18" s="117" t="s">
        <v>294</v>
      </c>
      <c r="I18" s="118" t="s">
        <v>295</v>
      </c>
      <c r="J18" s="118" t="s">
        <v>341</v>
      </c>
    </row>
    <row r="19" ht="35" customHeight="1" outlineLevel="1" spans="1:10">
      <c r="A19" s="118" t="s">
        <v>266</v>
      </c>
      <c r="B19" s="118" t="s">
        <v>332</v>
      </c>
      <c r="C19" s="118" t="s">
        <v>289</v>
      </c>
      <c r="D19" s="118" t="s">
        <v>290</v>
      </c>
      <c r="E19" s="118" t="s">
        <v>342</v>
      </c>
      <c r="F19" s="118" t="s">
        <v>307</v>
      </c>
      <c r="G19" s="117" t="s">
        <v>293</v>
      </c>
      <c r="H19" s="117" t="s">
        <v>294</v>
      </c>
      <c r="I19" s="118" t="s">
        <v>295</v>
      </c>
      <c r="J19" s="118" t="s">
        <v>343</v>
      </c>
    </row>
    <row r="20" ht="35" customHeight="1" outlineLevel="1" spans="1:10">
      <c r="A20" s="118" t="s">
        <v>266</v>
      </c>
      <c r="B20" s="118" t="s">
        <v>332</v>
      </c>
      <c r="C20" s="118" t="s">
        <v>289</v>
      </c>
      <c r="D20" s="118" t="s">
        <v>290</v>
      </c>
      <c r="E20" s="118" t="s">
        <v>344</v>
      </c>
      <c r="F20" s="118" t="s">
        <v>307</v>
      </c>
      <c r="G20" s="117" t="s">
        <v>293</v>
      </c>
      <c r="H20" s="117" t="s">
        <v>294</v>
      </c>
      <c r="I20" s="118" t="s">
        <v>295</v>
      </c>
      <c r="J20" s="118" t="s">
        <v>345</v>
      </c>
    </row>
    <row r="21" ht="35" customHeight="1" outlineLevel="1" spans="1:10">
      <c r="A21" s="118" t="s">
        <v>266</v>
      </c>
      <c r="B21" s="118" t="s">
        <v>332</v>
      </c>
      <c r="C21" s="118" t="s">
        <v>289</v>
      </c>
      <c r="D21" s="118" t="s">
        <v>300</v>
      </c>
      <c r="E21" s="118" t="s">
        <v>301</v>
      </c>
      <c r="F21" s="118" t="s">
        <v>292</v>
      </c>
      <c r="G21" s="117" t="s">
        <v>302</v>
      </c>
      <c r="H21" s="117" t="s">
        <v>303</v>
      </c>
      <c r="I21" s="118" t="s">
        <v>310</v>
      </c>
      <c r="J21" s="118" t="s">
        <v>346</v>
      </c>
    </row>
    <row r="22" ht="35" customHeight="1" outlineLevel="1" spans="1:10">
      <c r="A22" s="118" t="s">
        <v>266</v>
      </c>
      <c r="B22" s="118" t="s">
        <v>332</v>
      </c>
      <c r="C22" s="118" t="s">
        <v>289</v>
      </c>
      <c r="D22" s="118" t="s">
        <v>305</v>
      </c>
      <c r="E22" s="118" t="s">
        <v>306</v>
      </c>
      <c r="F22" s="118" t="s">
        <v>307</v>
      </c>
      <c r="G22" s="117" t="s">
        <v>308</v>
      </c>
      <c r="H22" s="117" t="s">
        <v>309</v>
      </c>
      <c r="I22" s="118" t="s">
        <v>310</v>
      </c>
      <c r="J22" s="118" t="s">
        <v>347</v>
      </c>
    </row>
    <row r="23" ht="35" customHeight="1" outlineLevel="1" spans="1:10">
      <c r="A23" s="118" t="s">
        <v>266</v>
      </c>
      <c r="B23" s="118" t="s">
        <v>332</v>
      </c>
      <c r="C23" s="118" t="s">
        <v>289</v>
      </c>
      <c r="D23" s="118" t="s">
        <v>312</v>
      </c>
      <c r="E23" s="118" t="s">
        <v>313</v>
      </c>
      <c r="F23" s="118" t="s">
        <v>314</v>
      </c>
      <c r="G23" s="117" t="s">
        <v>348</v>
      </c>
      <c r="H23" s="117" t="s">
        <v>316</v>
      </c>
      <c r="I23" s="118" t="s">
        <v>295</v>
      </c>
      <c r="J23" s="118" t="s">
        <v>317</v>
      </c>
    </row>
    <row r="24" ht="35" customHeight="1" outlineLevel="1" spans="1:10">
      <c r="A24" s="118" t="s">
        <v>266</v>
      </c>
      <c r="B24" s="118" t="s">
        <v>332</v>
      </c>
      <c r="C24" s="118" t="s">
        <v>318</v>
      </c>
      <c r="D24" s="118" t="s">
        <v>319</v>
      </c>
      <c r="E24" s="118" t="s">
        <v>349</v>
      </c>
      <c r="F24" s="118" t="s">
        <v>307</v>
      </c>
      <c r="G24" s="117" t="s">
        <v>350</v>
      </c>
      <c r="H24" s="117" t="s">
        <v>322</v>
      </c>
      <c r="I24" s="118" t="s">
        <v>310</v>
      </c>
      <c r="J24" s="118" t="s">
        <v>351</v>
      </c>
    </row>
    <row r="25" ht="35" customHeight="1" outlineLevel="1" spans="1:10">
      <c r="A25" s="118" t="s">
        <v>266</v>
      </c>
      <c r="B25" s="118" t="s">
        <v>332</v>
      </c>
      <c r="C25" s="118" t="s">
        <v>318</v>
      </c>
      <c r="D25" s="118" t="s">
        <v>319</v>
      </c>
      <c r="E25" s="118" t="s">
        <v>352</v>
      </c>
      <c r="F25" s="118" t="s">
        <v>307</v>
      </c>
      <c r="G25" s="117" t="s">
        <v>353</v>
      </c>
      <c r="H25" s="117" t="s">
        <v>322</v>
      </c>
      <c r="I25" s="118" t="s">
        <v>310</v>
      </c>
      <c r="J25" s="118" t="s">
        <v>354</v>
      </c>
    </row>
    <row r="26" ht="35" customHeight="1" outlineLevel="1" spans="1:10">
      <c r="A26" s="118" t="s">
        <v>266</v>
      </c>
      <c r="B26" s="118" t="s">
        <v>332</v>
      </c>
      <c r="C26" s="118" t="s">
        <v>327</v>
      </c>
      <c r="D26" s="118" t="s">
        <v>328</v>
      </c>
      <c r="E26" s="118" t="s">
        <v>355</v>
      </c>
      <c r="F26" s="118" t="s">
        <v>292</v>
      </c>
      <c r="G26" s="117" t="s">
        <v>330</v>
      </c>
      <c r="H26" s="117" t="s">
        <v>303</v>
      </c>
      <c r="I26" s="118" t="s">
        <v>295</v>
      </c>
      <c r="J26" s="118" t="s">
        <v>356</v>
      </c>
    </row>
  </sheetData>
  <mergeCells count="6">
    <mergeCell ref="A2:J2"/>
    <mergeCell ref="A3:E3"/>
    <mergeCell ref="A7:A14"/>
    <mergeCell ref="A15:A26"/>
    <mergeCell ref="B7:B14"/>
    <mergeCell ref="B15:B26"/>
  </mergeCell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无忧</cp:lastModifiedBy>
  <dcterms:created xsi:type="dcterms:W3CDTF">2025-02-28T06:48:00Z</dcterms:created>
  <dcterms:modified xsi:type="dcterms:W3CDTF">2025-07-14T01:49:07Z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DFE0EDD1CA9F4F4CBB3CE15B5AE57C77_13</vt:lpwstr>
  </property>
</Properties>
</file>