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3" activeTab="5"/>
  </bookViews>
  <sheets>
    <sheet name="部门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州对下转移支付预算表09-1" sheetId="14" r:id="rId13"/>
    <sheet name="州对下转移支付绩效目标表09-2" sheetId="15" r:id="rId14"/>
    <sheet name="新增资产配置表10" sheetId="16" r:id="rId15"/>
    <sheet name="上级转移支付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<sst xmlns="http://schemas.openxmlformats.org/spreadsheetml/2006/main" count="1045" uniqueCount="401">
  <si>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</si>
  <si>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</si>
  <si>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</si>
  <si>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</si>
  <si>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</si>
  <si>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</si>
  <si>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</si>
  <si>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</si>
  <si>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</si>
  <si>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</si>
  <si>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</si>
  <si>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</si>
  <si>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</si>
  <si>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</si>
  <si>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</si>
  <si>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</si>
  <si>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</si>
  <si>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</si>
  <si>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</si>
  <si>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</si>
  <si>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</si>
  <si>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</si>
  <si>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</si>
  <si>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</si>
  <si>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</si>
  <si>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</si>
  <si>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</si>
  <si>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</si>
  <si>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</si>
  <si>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</si>
  <si>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</si>
  <si>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</si>
  <si>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</si>
  <si>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</si>
  <si>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</si>
  <si>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</si>
  <si>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</si>
  <si>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</si>
  <si>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</si>
  <si>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</si>
  <si>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</si>
  <si>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</si>
  <si>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</si>
  <si>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</si>
  <si>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</si>
  <si>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192001</t>
  </si>
  <si>
    <t>中国共产主义青年团德宏傣族景颇族自治州委员会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</si>
  <si>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</si>
  <si>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</si>
  <si>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</si>
  <si>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</si>
  <si>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</si>
  <si>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</si>
  <si>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</si>
  <si>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</si>
  <si>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</si>
  <si>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</si>
  <si>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</si>
  <si>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</si>
  <si>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</si>
  <si>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</si>
  <si>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</si>
  <si>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</si>
  <si>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</si>
  <si>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</si>
  <si>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</si>
  <si>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</si>
  <si>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</si>
  <si>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</si>
  <si>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</si>
  <si>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</si>
  <si>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</si>
  <si>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</si>
  <si>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</si>
  <si>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</si>
  <si>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</si>
  <si>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</si>
  <si>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</si>
  <si>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2012901</t>
  </si>
  <si>
    <t>行政运行</t>
  </si>
  <si>
    <t>2012902</t>
  </si>
  <si>
    <t>一般行政管理事务</t>
  </si>
  <si>
    <t>2012999</t>
  </si>
  <si>
    <t>其他群众团体事务支出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</si>
  <si>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</si>
  <si>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</si>
  <si>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</si>
  <si>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</si>
  <si>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</si>
  <si>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</si>
  <si>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</si>
  <si>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</si>
  <si>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</si>
  <si>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</si>
  <si>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</si>
  <si>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</si>
  <si>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</si>
  <si>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</si>
  <si>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</si>
  <si>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</si>
  <si>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</si>
  <si>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</si>
  <si>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</si>
  <si>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</si>
  <si>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</si>
  <si>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</si>
  <si>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</si>
  <si>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</si>
  <si>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</si>
  <si>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</si>
  <si>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</si>
  <si>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</si>
  <si>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</si>
  <si>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</si>
  <si>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</si>
  <si>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</si>
  <si>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</si>
  <si>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</si>
  <si>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</si>
  <si>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</si>
  <si>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</si>
  <si>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</si>
  <si>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</si>
  <si>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</si>
  <si>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</si>
  <si>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</si>
  <si>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</si>
  <si>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</si>
  <si>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</si>
  <si>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</si>
  <si>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</si>
  <si>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</si>
  <si>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</si>
  <si>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</si>
  <si>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</si>
  <si>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</si>
  <si>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</si>
  <si>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</si>
  <si>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</si>
  <si>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</si>
  <si>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</si>
  <si>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</si>
  <si>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</si>
  <si>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</si>
  <si>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</si>
  <si>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</si>
  <si>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</si>
  <si>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</si>
  <si>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</si>
  <si>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</si>
  <si>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</si>
  <si>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</si>
  <si>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</si>
  <si>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</si>
  <si>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</si>
  <si>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</si>
  <si>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</si>
  <si>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</si>
  <si>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</si>
  <si>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</si>
  <si>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</si>
  <si>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</si>
  <si>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</si>
  <si>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</si>
  <si>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</si>
  <si>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</si>
  <si>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</si>
  <si>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</si>
  <si>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</si>
  <si>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</si>
  <si>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</si>
  <si>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</si>
  <si>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</si>
  <si>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</si>
  <si>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</si>
  <si>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</si>
  <si>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</si>
  <si>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</si>
  <si>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</si>
  <si>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</si>
  <si>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</si>
  <si>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</si>
  <si>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</si>
  <si>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</si>
  <si>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</si>
  <si>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</si>
  <si>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533100210000000003055</t>
  </si>
  <si>
    <t>行政人员支出工资</t>
  </si>
  <si>
    <t>30101</t>
  </si>
  <si>
    <t>基本工资</t>
  </si>
  <si>
    <t>30102</t>
  </si>
  <si>
    <t>津贴补贴</t>
  </si>
  <si>
    <t>533100231100001458331</t>
  </si>
  <si>
    <t>绩效奖励行政</t>
  </si>
  <si>
    <t>30103</t>
  </si>
  <si>
    <t>奖金</t>
  </si>
  <si>
    <t>533100210000000003056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</si>
  <si>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</si>
  <si>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</si>
  <si>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</si>
  <si>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</si>
  <si>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</si>
  <si>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</si>
  <si>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</si>
  <si>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</si>
  <si>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</si>
  <si>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533100210000000003057</t>
  </si>
  <si>
    <t>30113</t>
  </si>
  <si>
    <t>533100251100003750166</t>
  </si>
  <si>
    <t>编外人员经费</t>
  </si>
  <si>
    <t>30199</t>
  </si>
  <si>
    <t>其他工资福利支出</t>
  </si>
  <si>
    <t>533100221100000377884</t>
  </si>
  <si>
    <t>一般公用经费</t>
  </si>
  <si>
    <t>30229</t>
  </si>
  <si>
    <t>福利费</t>
  </si>
  <si>
    <t>533100231100001152481</t>
  </si>
  <si>
    <t>公用经费安排的工会经费</t>
  </si>
  <si>
    <t>30228</t>
  </si>
  <si>
    <t>工会经费</t>
  </si>
  <si>
    <t>533100231100001081302</t>
  </si>
  <si>
    <t>公务交通补贴（行政）</t>
  </si>
  <si>
    <t>30239</t>
  </si>
  <si>
    <t>其他交通费用</t>
  </si>
  <si>
    <t>533100231100001209048</t>
  </si>
  <si>
    <t>大学生志愿者配套补助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</si>
  <si>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</si>
  <si>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</si>
  <si>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</si>
  <si>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</si>
  <si>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</si>
  <si>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</si>
  <si>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</si>
  <si>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</si>
  <si>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</si>
  <si>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</si>
  <si>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单位资金安排团州委日常工作项目经费</t>
  </si>
  <si>
    <t>专项业务类</t>
  </si>
  <si>
    <t>533100221100000725166</t>
  </si>
  <si>
    <t>30201</t>
  </si>
  <si>
    <t>办公费</t>
  </si>
  <si>
    <t>30211</t>
  </si>
  <si>
    <t>差旅费</t>
  </si>
  <si>
    <t>30299</t>
  </si>
  <si>
    <t>其他商品和服务支出</t>
  </si>
  <si>
    <t>团州委工作经费</t>
  </si>
  <si>
    <t>533100231100001959359</t>
  </si>
  <si>
    <t>30207</t>
  </si>
  <si>
    <t>邮电费</t>
  </si>
  <si>
    <t>30214</t>
  </si>
  <si>
    <t>租赁费</t>
  </si>
  <si>
    <t>30215</t>
  </si>
  <si>
    <t>会议费</t>
  </si>
  <si>
    <t>30217</t>
  </si>
  <si>
    <t>30226</t>
  </si>
  <si>
    <t>劳务费</t>
  </si>
  <si>
    <t>30227</t>
  </si>
  <si>
    <t>委托业务费</t>
  </si>
  <si>
    <t>30902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</si>
  <si>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</si>
  <si>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</si>
  <si>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</si>
  <si>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</si>
  <si>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</si>
  <si>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</si>
  <si>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</si>
  <si>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</si>
  <si>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</si>
  <si>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</si>
  <si>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</si>
  <si>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</si>
  <si>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开展庆祝“六·一”儿童节系列活动，开展少先队主题队日活动，评选优秀少先队员、优秀少先队辅导员、优秀少先队集体，举办德宏州少先队辅导员培训班；开展“共青团与人大代表、政协委员”面对面活动，开展“青春自护”教育活动，开展青少年普法宣传活动；开展“点亮微心愿”活动，开展困难青少年救助工作；开展爱心圆梦大学助学行动，落实希望小学、希望小学附属设施等项目援建。
开展贷免扶补相关政策宣传，团干部业务培训。大学生暑期实习岗前培训。大榕树青年之家，计划2025年每月开展1次活动。
每月按时发放志愿者生活补助，每年评选优秀志愿者占总人数15%比例。组织志愿服务类培训2期，岗前培训50余人。组织志愿服务活动12场次。</t>
  </si>
  <si>
    <t>产出指标</t>
  </si>
  <si>
    <t>数量指标</t>
  </si>
  <si>
    <t>开展少先队活动</t>
  </si>
  <si>
    <t>&gt;=</t>
  </si>
  <si>
    <t>次</t>
  </si>
  <si>
    <t>定量指标</t>
  </si>
  <si>
    <t>反映年度内开展少先队活动次数</t>
  </si>
  <si>
    <t>组织志愿服务类培训</t>
  </si>
  <si>
    <t>期</t>
  </si>
  <si>
    <t>反映组织志愿服务类培训次数</t>
  </si>
  <si>
    <t>组织志愿服务类培训人数</t>
  </si>
  <si>
    <t>50</t>
  </si>
  <si>
    <t>人次</t>
  </si>
  <si>
    <t>反映组织志愿服务类培训人数</t>
  </si>
  <si>
    <t>开展志愿服务活动</t>
  </si>
  <si>
    <t>反映年度内开展志愿服务活动次数</t>
  </si>
  <si>
    <t>质量指标</t>
  </si>
  <si>
    <t>组织志愿服务类培训出勤率</t>
  </si>
  <si>
    <t>95</t>
  </si>
  <si>
    <t>%</t>
  </si>
  <si>
    <t>反映组织志愿服务类培训出勤情况</t>
  </si>
  <si>
    <t>时效指标</t>
  </si>
  <si>
    <t>发放志愿者生活补助及时率</t>
  </si>
  <si>
    <t>90</t>
  </si>
  <si>
    <t>反映发放志愿者生活补助及时率</t>
  </si>
  <si>
    <t>效益指标</t>
  </si>
  <si>
    <t>社会效益</t>
  </si>
  <si>
    <t>带动青年就业创业</t>
  </si>
  <si>
    <t>人</t>
  </si>
  <si>
    <t>定性指标</t>
  </si>
  <si>
    <t>反映带动青年就业创业人数</t>
  </si>
  <si>
    <t>可持续影响</t>
  </si>
  <si>
    <t>青年组织化程度占比较上年提高</t>
  </si>
  <si>
    <t>反映团员转化为志愿者或骨干的情况</t>
  </si>
  <si>
    <t>满意度指标</t>
  </si>
  <si>
    <t>服务对象满意度</t>
  </si>
  <si>
    <t>干部职工满意度</t>
  </si>
  <si>
    <t>80</t>
  </si>
  <si>
    <t>反映干部职工满意度</t>
  </si>
  <si>
    <t>志愿者满意度</t>
  </si>
  <si>
    <t>反映志愿者满意度</t>
  </si>
  <si>
    <t>青年满意度</t>
  </si>
  <si>
    <t>反映青年对团州委工作满意度</t>
  </si>
  <si>
    <t>加强基层团组织规范化建设、提升青年之家活动，加大支持基层团组织活动力度，有效深化团员思想，落实组织力提升三年行动计划，加强非公领域团组织有效覆盖，集中力量推动各级青联、青企协、青创联盟非公企业委员、会员单位建团，确保应建尽建。推动国家级、省级高新区和开发区园区管委会100%规范成立团的组织，配备工作力量。</t>
  </si>
  <si>
    <t>支持基层团组织活动次数</t>
  </si>
  <si>
    <t>反映支持基层团组织活动次数。</t>
  </si>
  <si>
    <t>团费留存比例</t>
  </si>
  <si>
    <t>反映团费留存比例</t>
  </si>
  <si>
    <t>基层团组织活动完成及时率</t>
  </si>
  <si>
    <t>=</t>
  </si>
  <si>
    <t>100</t>
  </si>
  <si>
    <t>反映基层团组织活动完成及时情况</t>
  </si>
  <si>
    <t>有效深化团员思想</t>
  </si>
  <si>
    <t>深化</t>
  </si>
  <si>
    <t>是/否</t>
  </si>
  <si>
    <t>反映是否有效深化团员思想</t>
  </si>
  <si>
    <t>基层团组织满意度</t>
  </si>
  <si>
    <t>反映基层团组织满意程度。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</si>
  <si>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</si>
  <si>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</si>
  <si>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</si>
  <si>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</si>
  <si>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</si>
  <si>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本部门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年度无政府性基金预算支出预算，故此表公开为空表。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</si>
  <si>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</si>
  <si>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</si>
  <si>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</si>
  <si>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</si>
  <si>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</si>
  <si>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</si>
  <si>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</si>
  <si>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</si>
  <si>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</si>
  <si>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</si>
  <si>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</si>
  <si>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</si>
  <si>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</si>
  <si>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年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</si>
  <si>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</si>
  <si>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</si>
  <si>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</si>
  <si>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本部门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年度无政府购买服务预算情况，故此表公开为空表。</t>
    </r>
  </si>
  <si>
    <t>预算09-1表</t>
  </si>
  <si>
    <t>单位名称（项目）</t>
  </si>
  <si>
    <t>地区</t>
  </si>
  <si>
    <t>政府性基金</t>
  </si>
  <si>
    <t>芒市</t>
  </si>
  <si>
    <t>梁河</t>
  </si>
  <si>
    <t>盈江</t>
  </si>
  <si>
    <t>陇川</t>
  </si>
  <si>
    <t>瑞丽</t>
  </si>
  <si>
    <t>预算09-2表</t>
  </si>
  <si>
    <t>按时发放地方项目志愿者生活补助资金，助力培养和输送青年人才，进一步凸显西部计划实践育人的功能，凸显西部计划的志愿性，搭建助力志愿者在实践中坚定理想信念、站稳人民立场、厚植家国情怀、练就过硬本领、投身强国伟业的平台。</t>
  </si>
  <si>
    <t>志愿者补助发放完成率</t>
  </si>
  <si>
    <t>反映志愿者补助发放完成情况，志愿者补助发放完成率=实际发放金额/应发放金额*100%</t>
  </si>
  <si>
    <t>资金兑付准确率</t>
  </si>
  <si>
    <t>反映资金兑付到个人的准确度，资金兑付准确率=实际兑付正确的人数/应兑付人数</t>
  </si>
  <si>
    <t>补助发放及时率</t>
  </si>
  <si>
    <t>反映补助发放及时情况</t>
  </si>
  <si>
    <t>成本指标</t>
  </si>
  <si>
    <t>经济成本指标</t>
  </si>
  <si>
    <t>&lt;=</t>
  </si>
  <si>
    <t>338.25</t>
  </si>
  <si>
    <t>万元</t>
  </si>
  <si>
    <t>反映志愿者补助发放金额。</t>
  </si>
  <si>
    <t>助力培养和输送青年人才</t>
  </si>
  <si>
    <t>助力</t>
  </si>
  <si>
    <t>反映助力培养和输送青年人才情况</t>
  </si>
  <si>
    <t>反映愿者满意度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</si>
  <si>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</si>
  <si>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</si>
  <si>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</si>
  <si>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</si>
  <si>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</si>
  <si>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</si>
  <si>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</si>
  <si>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</si>
  <si>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本部门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年度无新增资产配置情况，故此表公开为空表。</t>
    </r>
  </si>
  <si>
    <t>预算11表</t>
  </si>
  <si>
    <t>上级补助</t>
  </si>
  <si>
    <r>
      <rPr>
        <sz val="11"/>
        <color rgb="FF000000"/>
        <rFont val="宋体"/>
        <charset val="134"/>
      </rPr>
      <t>本部门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年度无上级转移支付补助项目支出预算，故此表公开为空表。</t>
    </r>
  </si>
  <si>
    <t>预算12表</t>
  </si>
  <si>
    <t>项目级次</t>
  </si>
  <si>
    <t>311 专项业务类</t>
  </si>
  <si>
    <t>本级</t>
  </si>
  <si>
    <t>321 专项业务类</t>
  </si>
  <si>
    <t>德宏州大学生志愿服务西部计划补助资金</t>
  </si>
  <si>
    <t>对下</t>
  </si>
  <si>
    <t/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</si>
</sst>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m/dd"/>
    <numFmt numFmtId="177" formatCode="yyyy/mm/dd\ hh:mm:ss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top"/>
    </xf>
    <xf numFmtId="42" fontId="24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3" fillId="18" borderId="18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0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3" fillId="0" borderId="0" applyNumberFormat="0" applyFill="0" applyBorder="0" applyAlignment="0" applyProtection="0">
      <alignment vertical="center"/>
    </xf>
    <xf numFmtId="0" fontId="24" fillId="10" borderId="15" applyNumberFormat="0" applyFon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9" borderId="13" applyNumberFormat="0" applyAlignment="0" applyProtection="0">
      <alignment vertical="center"/>
    </xf>
    <xf numFmtId="0" fontId="39" fillId="9" borderId="18" applyNumberFormat="0" applyAlignment="0" applyProtection="0">
      <alignment vertical="center"/>
    </xf>
    <xf numFmtId="0" fontId="35" fillId="26" borderId="19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0" fillId="3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0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 indent="2"/>
    </xf>
    <xf numFmtId="0" fontId="4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>
      <alignment horizontal="center" vertical="center" wrapText="1"/>
    </xf>
    <xf numFmtId="0" fontId="5" fillId="0" borderId="8" xfId="0" applyBorder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8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8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left" vertical="center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4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4" fillId="0" borderId="7" xfId="53" applyFont="1" applyAlignment="1">
      <alignment horizontal="center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B22" sqref="B22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66"/>
      <c r="B1" s="166"/>
      <c r="C1" s="166"/>
      <c r="D1" s="167" t="s">
        <v>0</v>
      </c>
    </row>
    <row r="2" ht="42" customHeight="1" spans="1:4">
      <c r="A2" s="168" t="str">
        <f>"2025"&amp;"年部门财务收支预算总表"</f>
        <v>2025年部门财务收支预算总表</v>
      </c>
      <c r="B2" s="168"/>
      <c r="C2" s="168"/>
      <c r="D2" s="168"/>
    </row>
    <row r="3" ht="18.75" customHeight="1" spans="1:4">
      <c r="A3" s="119" t="str">
        <f>"单位名称："&amp;"中国共产主义青年团德宏傣族景颇族自治州委员会"</f>
        <v>单位名称：中国共产主义青年团德宏傣族景颇族自治州委员会</v>
      </c>
      <c r="B3" s="119"/>
      <c r="C3" s="121"/>
      <c r="D3" s="169" t="s">
        <v>1</v>
      </c>
    </row>
    <row r="4" ht="18.75" customHeight="1" spans="1:4">
      <c r="A4" s="121" t="s">
        <v>2</v>
      </c>
      <c r="B4" s="121"/>
      <c r="C4" s="121" t="s">
        <v>3</v>
      </c>
      <c r="D4" s="121"/>
    </row>
    <row r="5" ht="18.75" customHeight="1" spans="1:4">
      <c r="A5" s="121" t="s">
        <v>4</v>
      </c>
      <c r="B5" s="121" t="s">
        <v>5</v>
      </c>
      <c r="C5" s="121" t="s">
        <v>6</v>
      </c>
      <c r="D5" s="121" t="s">
        <v>5</v>
      </c>
    </row>
    <row r="6" ht="18.75" customHeight="1" spans="1:4">
      <c r="A6" s="119" t="s">
        <v>7</v>
      </c>
      <c r="B6" s="126">
        <v>2731399.27</v>
      </c>
      <c r="C6" s="119" t="str">
        <f>"一"&amp;"、"&amp;"一般公共服务支出"</f>
        <v>一、一般公共服务支出</v>
      </c>
      <c r="D6" s="126">
        <v>2547275.32</v>
      </c>
    </row>
    <row r="7" ht="18.75" customHeight="1" spans="1:4">
      <c r="A7" s="119" t="s">
        <v>8</v>
      </c>
      <c r="B7" s="126"/>
      <c r="C7" s="119" t="str">
        <f>"二"&amp;"、"&amp;"社会保障和就业支出"</f>
        <v>二、社会保障和就业支出</v>
      </c>
      <c r="D7" s="126">
        <v>202382.17</v>
      </c>
    </row>
    <row r="8" ht="18.75" customHeight="1" spans="1:4">
      <c r="A8" s="119" t="s">
        <v>9</v>
      </c>
      <c r="B8" s="126"/>
      <c r="C8" s="119" t="str">
        <f>"三"&amp;"、"&amp;"卫生健康支出"</f>
        <v>三、卫生健康支出</v>
      </c>
      <c r="D8" s="126">
        <v>130388.78</v>
      </c>
    </row>
    <row r="9" ht="18.75" customHeight="1" spans="1:4">
      <c r="A9" s="119" t="s">
        <v>10</v>
      </c>
      <c r="B9" s="126"/>
      <c r="C9" s="119" t="str">
        <f>"四"&amp;"、"&amp;"住房保障支出"</f>
        <v>四、住房保障支出</v>
      </c>
      <c r="D9" s="126">
        <v>151353</v>
      </c>
    </row>
    <row r="10" ht="18.75" customHeight="1" spans="1:4">
      <c r="A10" s="119" t="s">
        <v>11</v>
      </c>
      <c r="B10" s="126">
        <v>300000</v>
      </c>
      <c r="C10" s="119"/>
      <c r="D10" s="126"/>
    </row>
    <row r="11" ht="18.75" customHeight="1" spans="1:4">
      <c r="A11" s="119" t="s">
        <v>12</v>
      </c>
      <c r="B11" s="126"/>
      <c r="C11" s="119"/>
      <c r="D11" s="126"/>
    </row>
    <row r="12" ht="18.75" customHeight="1" spans="1:4">
      <c r="A12" s="119" t="s">
        <v>13</v>
      </c>
      <c r="B12" s="126"/>
      <c r="C12" s="119"/>
      <c r="D12" s="126"/>
    </row>
    <row r="13" ht="18.75" customHeight="1" spans="1:4">
      <c r="A13" s="119" t="s">
        <v>14</v>
      </c>
      <c r="B13" s="126"/>
      <c r="C13" s="119"/>
      <c r="D13" s="126"/>
    </row>
    <row r="14" ht="18.75" customHeight="1" spans="1:4">
      <c r="A14" s="119" t="s">
        <v>15</v>
      </c>
      <c r="B14" s="126"/>
      <c r="C14" s="119"/>
      <c r="D14" s="126"/>
    </row>
    <row r="15" ht="18.75" customHeight="1" spans="1:4">
      <c r="A15" s="119" t="s">
        <v>16</v>
      </c>
      <c r="B15" s="126">
        <v>300000</v>
      </c>
      <c r="C15" s="119"/>
      <c r="D15" s="126"/>
    </row>
    <row r="16" ht="18.75" customHeight="1" spans="1:4">
      <c r="A16" s="119"/>
      <c r="B16" s="126"/>
      <c r="C16" s="119"/>
      <c r="D16" s="126"/>
    </row>
    <row r="17" ht="18.75" customHeight="1" spans="1:4">
      <c r="A17" s="119"/>
      <c r="B17" s="126"/>
      <c r="C17" s="119"/>
      <c r="D17" s="126"/>
    </row>
    <row r="18" ht="18.75" customHeight="1" spans="1:4">
      <c r="A18" s="119"/>
      <c r="B18" s="126"/>
      <c r="C18" s="119"/>
      <c r="D18" s="126"/>
    </row>
    <row r="19" ht="18.75" customHeight="1" spans="1:4">
      <c r="A19" s="119"/>
      <c r="B19" s="126"/>
      <c r="C19" s="119"/>
      <c r="D19" s="126"/>
    </row>
    <row r="20" ht="18.75" customHeight="1" spans="1:4">
      <c r="A20" s="119"/>
      <c r="B20" s="126"/>
      <c r="C20" s="119"/>
      <c r="D20" s="126"/>
    </row>
    <row r="21" ht="18.75" customHeight="1" spans="1:4">
      <c r="A21" s="119"/>
      <c r="B21" s="126"/>
      <c r="C21" s="119"/>
      <c r="D21" s="126"/>
    </row>
    <row r="22" ht="18.75" customHeight="1" spans="1:4">
      <c r="A22" s="119"/>
      <c r="B22" s="126"/>
      <c r="C22" s="119"/>
      <c r="D22" s="126"/>
    </row>
    <row r="23" ht="18.75" customHeight="1" spans="1:4">
      <c r="A23" s="119"/>
      <c r="B23" s="126"/>
      <c r="C23" s="119"/>
      <c r="D23" s="126"/>
    </row>
    <row r="24" ht="18.75" customHeight="1" spans="1:4">
      <c r="A24" s="119"/>
      <c r="B24" s="126"/>
      <c r="C24" s="119"/>
      <c r="D24" s="126"/>
    </row>
    <row r="25" ht="18.75" customHeight="1" spans="1:4">
      <c r="A25" s="119"/>
      <c r="B25" s="126"/>
      <c r="C25" s="119"/>
      <c r="D25" s="126"/>
    </row>
    <row r="26" ht="18.75" customHeight="1" spans="1:4">
      <c r="A26" s="119"/>
      <c r="B26" s="126"/>
      <c r="C26" s="119"/>
      <c r="D26" s="126"/>
    </row>
    <row r="27" ht="18.75" customHeight="1" spans="1:4">
      <c r="A27" s="119"/>
      <c r="B27" s="126"/>
      <c r="C27" s="119"/>
      <c r="D27" s="126"/>
    </row>
    <row r="28" ht="18.75" customHeight="1" spans="1:4">
      <c r="A28" s="119"/>
      <c r="B28" s="126"/>
      <c r="C28" s="119"/>
      <c r="D28" s="126"/>
    </row>
    <row r="29" ht="18.75" customHeight="1" spans="1:4">
      <c r="A29" s="119"/>
      <c r="B29" s="126"/>
      <c r="C29" s="119"/>
      <c r="D29" s="126"/>
    </row>
    <row r="30" ht="18.75" customHeight="1" spans="1:4">
      <c r="A30" s="119"/>
      <c r="B30" s="126"/>
      <c r="C30" s="119"/>
      <c r="D30" s="126"/>
    </row>
    <row r="31" ht="18.75" customHeight="1" spans="1:4">
      <c r="A31" s="119"/>
      <c r="B31" s="126"/>
      <c r="C31" s="119"/>
      <c r="D31" s="126"/>
    </row>
    <row r="32" ht="18.75" customHeight="1" spans="1:4">
      <c r="A32" s="119" t="s">
        <v>17</v>
      </c>
      <c r="B32" s="126">
        <v>3031399.27</v>
      </c>
      <c r="C32" s="119" t="s">
        <v>18</v>
      </c>
      <c r="D32" s="126">
        <v>3031399.27</v>
      </c>
    </row>
    <row r="33" ht="18.75" customHeight="1" spans="1:4">
      <c r="A33" s="119" t="s">
        <v>19</v>
      </c>
      <c r="B33" s="126"/>
      <c r="C33" s="119" t="s">
        <v>20</v>
      </c>
      <c r="D33" s="126"/>
    </row>
    <row r="34" ht="18.75" customHeight="1" spans="1:4">
      <c r="A34" s="119" t="s">
        <v>21</v>
      </c>
      <c r="B34" s="126"/>
      <c r="C34" s="119" t="s">
        <v>21</v>
      </c>
      <c r="D34" s="126"/>
    </row>
    <row r="35" ht="18.75" customHeight="1" spans="1:4">
      <c r="A35" s="119" t="s">
        <v>22</v>
      </c>
      <c r="B35" s="126"/>
      <c r="C35" s="119" t="s">
        <v>23</v>
      </c>
      <c r="D35" s="126"/>
    </row>
    <row r="36" ht="18.75" customHeight="1" spans="1:4">
      <c r="A36" s="119" t="s">
        <v>24</v>
      </c>
      <c r="B36" s="126">
        <v>3031399.27</v>
      </c>
      <c r="C36" s="119" t="s">
        <v>25</v>
      </c>
      <c r="D36" s="126">
        <v>3031399.27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selection activeCell="F23" sqref="F23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03">
        <v>1</v>
      </c>
      <c r="B1" s="104">
        <v>0</v>
      </c>
      <c r="C1" s="103">
        <v>1</v>
      </c>
      <c r="D1" s="83"/>
      <c r="E1" s="83"/>
      <c r="F1" s="102" t="s">
        <v>330</v>
      </c>
    </row>
    <row r="2" ht="26.25" customHeight="1" spans="1:6">
      <c r="A2" s="105" t="str">
        <f>"2025"&amp;"年部门政府性基金预算支出预算表"</f>
        <v>2025年部门政府性基金预算支出预算表</v>
      </c>
      <c r="B2" s="105" t="s">
        <v>331</v>
      </c>
      <c r="C2" s="106"/>
      <c r="D2" s="107"/>
      <c r="E2" s="107"/>
      <c r="F2" s="107"/>
    </row>
    <row r="3" ht="13.5" customHeight="1" spans="1:6">
      <c r="A3" s="108" t="str">
        <f>"单位名称："&amp;"中国共产主义青年团德宏傣族景颇族自治州委员会"</f>
        <v>单位名称：中国共产主义青年团德宏傣族景颇族自治州委员会</v>
      </c>
      <c r="B3" s="108" t="s">
        <v>332</v>
      </c>
      <c r="C3" s="109"/>
      <c r="D3" s="83"/>
      <c r="E3" s="83"/>
      <c r="F3" s="102" t="s">
        <v>1</v>
      </c>
    </row>
    <row r="4" ht="19.5" customHeight="1" spans="1:6">
      <c r="A4" s="59" t="s">
        <v>163</v>
      </c>
      <c r="B4" s="110" t="s">
        <v>48</v>
      </c>
      <c r="C4" s="59" t="s">
        <v>49</v>
      </c>
      <c r="D4" s="35" t="s">
        <v>333</v>
      </c>
      <c r="E4" s="35"/>
      <c r="F4" s="35"/>
    </row>
    <row r="5" ht="18.55" customHeight="1" spans="1:6">
      <c r="A5" s="59"/>
      <c r="B5" s="110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11" t="s">
        <v>60</v>
      </c>
      <c r="C6" s="111" t="s">
        <v>61</v>
      </c>
      <c r="D6" s="111" t="s">
        <v>62</v>
      </c>
      <c r="E6" s="111" t="s">
        <v>63</v>
      </c>
      <c r="F6" s="111" t="s">
        <v>64</v>
      </c>
    </row>
    <row r="7" ht="30" customHeight="1" spans="1:6">
      <c r="A7" s="33"/>
      <c r="B7" s="110"/>
      <c r="C7" s="33"/>
      <c r="D7" s="112"/>
      <c r="E7" s="113"/>
      <c r="F7" s="113"/>
    </row>
    <row r="8" ht="30" customHeight="1" spans="1:6">
      <c r="A8" s="22"/>
      <c r="B8" s="22"/>
      <c r="C8" s="22"/>
      <c r="D8" s="112"/>
      <c r="E8" s="113"/>
      <c r="F8" s="113"/>
    </row>
    <row r="9" ht="30" customHeight="1" spans="1:6">
      <c r="A9" s="20" t="s">
        <v>334</v>
      </c>
      <c r="B9" s="20" t="s">
        <v>334</v>
      </c>
      <c r="C9" s="20" t="s">
        <v>334</v>
      </c>
      <c r="D9" s="112"/>
      <c r="E9" s="113"/>
      <c r="F9" s="113"/>
    </row>
    <row r="11" ht="20" customHeight="1" spans="1:6">
      <c r="A11" s="114" t="s">
        <v>335</v>
      </c>
      <c r="B11" s="114"/>
      <c r="C11" s="114"/>
      <c r="D11" s="39"/>
      <c r="E11" s="39"/>
      <c r="F11" s="39"/>
    </row>
  </sheetData>
  <mergeCells count="8">
    <mergeCell ref="A2:F2"/>
    <mergeCell ref="A3:C3"/>
    <mergeCell ref="D4:F4"/>
    <mergeCell ref="A9:C9"/>
    <mergeCell ref="A11:F11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topLeftCell="E1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63"/>
      <c r="P1" s="63"/>
      <c r="Q1" s="44" t="s">
        <v>336</v>
      </c>
    </row>
    <row r="2" ht="27.75" customHeight="1" spans="1:17">
      <c r="A2" s="45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57"/>
      <c r="L2" s="29"/>
      <c r="M2" s="29"/>
      <c r="N2" s="29"/>
      <c r="O2" s="57"/>
      <c r="P2" s="57"/>
      <c r="Q2" s="29"/>
    </row>
    <row r="3" ht="18.75" customHeight="1" spans="1:17">
      <c r="A3" s="46" t="str">
        <f>"单位名称："&amp;"中国共产主义青年团德宏傣族景颇族自治州委员会"</f>
        <v>单位名称：中国共产主义青年团德宏傣族景颇族自治州委员会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4"/>
      <c r="P3" s="94"/>
      <c r="Q3" s="102" t="s">
        <v>27</v>
      </c>
    </row>
    <row r="4" ht="15.75" customHeight="1" spans="1:17">
      <c r="A4" s="11" t="s">
        <v>337</v>
      </c>
      <c r="B4" s="84" t="s">
        <v>338</v>
      </c>
      <c r="C4" s="84" t="s">
        <v>339</v>
      </c>
      <c r="D4" s="84" t="s">
        <v>340</v>
      </c>
      <c r="E4" s="84" t="s">
        <v>341</v>
      </c>
      <c r="F4" s="84" t="s">
        <v>342</v>
      </c>
      <c r="G4" s="49" t="s">
        <v>170</v>
      </c>
      <c r="H4" s="49"/>
      <c r="I4" s="49"/>
      <c r="J4" s="49"/>
      <c r="K4" s="95"/>
      <c r="L4" s="49"/>
      <c r="M4" s="49"/>
      <c r="N4" s="49"/>
      <c r="O4" s="96"/>
      <c r="P4" s="95"/>
      <c r="Q4" s="50"/>
    </row>
    <row r="5" ht="17.25" customHeight="1" spans="1:17">
      <c r="A5" s="16"/>
      <c r="B5" s="85"/>
      <c r="C5" s="85"/>
      <c r="D5" s="85"/>
      <c r="E5" s="85"/>
      <c r="F5" s="85"/>
      <c r="G5" s="85" t="s">
        <v>30</v>
      </c>
      <c r="H5" s="85" t="s">
        <v>34</v>
      </c>
      <c r="I5" s="85" t="s">
        <v>343</v>
      </c>
      <c r="J5" s="85" t="s">
        <v>344</v>
      </c>
      <c r="K5" s="97" t="s">
        <v>345</v>
      </c>
      <c r="L5" s="98" t="s">
        <v>346</v>
      </c>
      <c r="M5" s="98"/>
      <c r="N5" s="98"/>
      <c r="O5" s="99"/>
      <c r="P5" s="100"/>
      <c r="Q5" s="73"/>
    </row>
    <row r="6" ht="54" customHeight="1" spans="1:17">
      <c r="A6" s="18"/>
      <c r="B6" s="73"/>
      <c r="C6" s="73"/>
      <c r="D6" s="73"/>
      <c r="E6" s="73"/>
      <c r="F6" s="73"/>
      <c r="G6" s="73"/>
      <c r="H6" s="73" t="s">
        <v>33</v>
      </c>
      <c r="I6" s="73"/>
      <c r="J6" s="73"/>
      <c r="K6" s="101"/>
      <c r="L6" s="73" t="s">
        <v>33</v>
      </c>
      <c r="M6" s="73" t="s">
        <v>40</v>
      </c>
      <c r="N6" s="73" t="s">
        <v>347</v>
      </c>
      <c r="O6" s="33" t="s">
        <v>42</v>
      </c>
      <c r="P6" s="101" t="s">
        <v>43</v>
      </c>
      <c r="Q6" s="73" t="s">
        <v>44</v>
      </c>
    </row>
    <row r="7" ht="15" customHeight="1" spans="1:17">
      <c r="A7" s="72">
        <v>1</v>
      </c>
      <c r="B7" s="74">
        <v>2</v>
      </c>
      <c r="C7" s="74">
        <v>3</v>
      </c>
      <c r="D7" s="74">
        <v>4</v>
      </c>
      <c r="E7" s="74">
        <v>5</v>
      </c>
      <c r="F7" s="74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  <c r="N7" s="86">
        <v>14</v>
      </c>
      <c r="O7" s="86">
        <v>15</v>
      </c>
      <c r="P7" s="86">
        <v>16</v>
      </c>
      <c r="Q7" s="86">
        <v>17</v>
      </c>
    </row>
    <row r="8" ht="52.5" customHeight="1" spans="1:17">
      <c r="A8" s="87" t="s">
        <v>46</v>
      </c>
      <c r="B8" s="88"/>
      <c r="C8" s="88"/>
      <c r="D8" s="89"/>
      <c r="E8" s="90"/>
      <c r="F8" s="23">
        <v>7000</v>
      </c>
      <c r="G8" s="23">
        <v>7000</v>
      </c>
      <c r="H8" s="23">
        <v>7000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1" t="s">
        <v>46</v>
      </c>
      <c r="B9" s="88"/>
      <c r="C9" s="88"/>
      <c r="D9" s="89"/>
      <c r="E9" s="90"/>
      <c r="F9" s="23">
        <v>7000</v>
      </c>
      <c r="G9" s="23">
        <v>7000</v>
      </c>
      <c r="H9" s="23">
        <v>7000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87" t="str">
        <f>"     "&amp;"团州委工作经费"</f>
        <v>     团州委工作经费</v>
      </c>
      <c r="B10" s="88" t="s">
        <v>348</v>
      </c>
      <c r="C10" s="88" t="s">
        <v>348</v>
      </c>
      <c r="D10" s="89" t="s">
        <v>349</v>
      </c>
      <c r="E10" s="90">
        <v>1</v>
      </c>
      <c r="F10" s="23">
        <v>7000</v>
      </c>
      <c r="G10" s="23">
        <v>7000</v>
      </c>
      <c r="H10" s="23">
        <v>7000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0" customHeight="1" spans="1:17">
      <c r="A11" s="92" t="s">
        <v>334</v>
      </c>
      <c r="B11" s="93"/>
      <c r="C11" s="93"/>
      <c r="D11" s="93"/>
      <c r="E11" s="90"/>
      <c r="F11" s="23">
        <v>7000</v>
      </c>
      <c r="G11" s="23">
        <v>7000</v>
      </c>
      <c r="H11" s="23">
        <v>7000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2"/>
  <sheetViews>
    <sheetView showZeros="0" workbookViewId="0">
      <selection activeCell="C17" sqref="C17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7"/>
      <c r="I1" s="1"/>
      <c r="J1" s="1"/>
      <c r="K1" s="77"/>
      <c r="L1" s="1"/>
      <c r="M1" s="82"/>
      <c r="N1" s="82" t="s">
        <v>350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"单位名称："&amp;"中国共产主义青年团德宏傣族景颇族自治州委员会"</f>
        <v>单位名称：中国共产主义青年团德宏傣族景颇族自治州委员会</v>
      </c>
      <c r="B3" s="32"/>
      <c r="C3" s="32"/>
      <c r="D3" s="32"/>
      <c r="E3" s="32"/>
      <c r="F3" s="32"/>
      <c r="G3" s="32"/>
      <c r="H3" s="77"/>
      <c r="I3" s="1"/>
      <c r="J3" s="1"/>
      <c r="K3" s="77"/>
      <c r="L3" s="1"/>
      <c r="M3" s="83"/>
      <c r="N3" s="44" t="s">
        <v>27</v>
      </c>
    </row>
    <row r="4" ht="15.75" customHeight="1" spans="1:14">
      <c r="A4" s="11" t="s">
        <v>337</v>
      </c>
      <c r="B4" s="11" t="s">
        <v>351</v>
      </c>
      <c r="C4" s="11" t="s">
        <v>352</v>
      </c>
      <c r="D4" s="12" t="s">
        <v>170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8" t="s">
        <v>30</v>
      </c>
      <c r="E5" s="11" t="s">
        <v>34</v>
      </c>
      <c r="F5" s="11" t="s">
        <v>343</v>
      </c>
      <c r="G5" s="11" t="s">
        <v>344</v>
      </c>
      <c r="H5" s="11" t="s">
        <v>345</v>
      </c>
      <c r="I5" s="12" t="s">
        <v>346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79"/>
      <c r="B8" s="79"/>
      <c r="C8" s="79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0"/>
      <c r="B9" s="80"/>
      <c r="C9" s="80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1"/>
      <c r="C10" s="8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2" customHeight="1" spans="1:14">
      <c r="A12" s="39" t="s">
        <v>353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</row>
  </sheetData>
  <mergeCells count="14">
    <mergeCell ref="A2:N2"/>
    <mergeCell ref="A3:H3"/>
    <mergeCell ref="D4:N4"/>
    <mergeCell ref="I5:N5"/>
    <mergeCell ref="A10:C10"/>
    <mergeCell ref="A12:N12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0"/>
  <sheetViews>
    <sheetView showZeros="0" workbookViewId="0">
      <selection activeCell="I28" sqref="I28"/>
    </sheetView>
  </sheetViews>
  <sheetFormatPr defaultColWidth="9.14285714285714" defaultRowHeight="14.25" customHeight="1"/>
  <cols>
    <col min="1" max="1" width="34.9142857142857" customWidth="1"/>
    <col min="2" max="9" width="13.8285714285714" customWidth="1"/>
  </cols>
  <sheetData>
    <row r="1" ht="13.5" customHeight="1" spans="1:9">
      <c r="A1" s="64"/>
      <c r="B1" s="64"/>
      <c r="C1" s="64"/>
      <c r="D1" s="65"/>
      <c r="I1" s="75" t="s">
        <v>354</v>
      </c>
    </row>
    <row r="2" ht="27.75" customHeight="1" spans="1:9">
      <c r="A2" s="66" t="str">
        <f>"2025"&amp;"年州对下转移支付预算表"</f>
        <v>2025年州对下转移支付预算表</v>
      </c>
      <c r="B2" s="5"/>
      <c r="C2" s="5"/>
      <c r="D2" s="5"/>
      <c r="E2" s="5"/>
      <c r="F2" s="5"/>
      <c r="G2" s="5"/>
      <c r="H2" s="5"/>
      <c r="I2" s="5"/>
    </row>
    <row r="3" ht="18" customHeight="1" spans="1:9">
      <c r="A3" s="67" t="str">
        <f>"单位名称："&amp;"中国共产主义青年团德宏傣族景颇族自治州委员会"</f>
        <v>单位名称：中国共产主义青年团德宏傣族景颇族自治州委员会</v>
      </c>
      <c r="B3" s="68"/>
      <c r="C3" s="68"/>
      <c r="D3" s="69"/>
      <c r="E3" s="70"/>
      <c r="F3" s="70"/>
      <c r="I3" s="76" t="s">
        <v>27</v>
      </c>
    </row>
    <row r="4" ht="19.5" customHeight="1" spans="1:9">
      <c r="A4" s="71" t="s">
        <v>355</v>
      </c>
      <c r="B4" s="12" t="s">
        <v>170</v>
      </c>
      <c r="C4" s="13"/>
      <c r="D4" s="14"/>
      <c r="E4" s="13" t="s">
        <v>356</v>
      </c>
      <c r="F4" s="13"/>
      <c r="G4" s="13"/>
      <c r="H4" s="13"/>
      <c r="I4" s="14"/>
    </row>
    <row r="5" ht="40.5" customHeight="1" spans="1:9">
      <c r="A5" s="72"/>
      <c r="B5" s="72" t="s">
        <v>30</v>
      </c>
      <c r="C5" s="73" t="s">
        <v>34</v>
      </c>
      <c r="D5" s="73" t="s">
        <v>357</v>
      </c>
      <c r="E5" s="74" t="s">
        <v>358</v>
      </c>
      <c r="F5" s="74" t="s">
        <v>359</v>
      </c>
      <c r="G5" s="74" t="s">
        <v>360</v>
      </c>
      <c r="H5" s="74" t="s">
        <v>361</v>
      </c>
      <c r="I5" s="74" t="s">
        <v>362</v>
      </c>
    </row>
    <row r="6" ht="19.5" customHeight="1" spans="1:9">
      <c r="A6" s="35">
        <v>1</v>
      </c>
      <c r="B6" s="35">
        <v>2</v>
      </c>
      <c r="C6" s="35">
        <v>3</v>
      </c>
      <c r="D6" s="12">
        <v>4</v>
      </c>
      <c r="E6" s="12">
        <v>5</v>
      </c>
      <c r="F6" s="35">
        <v>6</v>
      </c>
      <c r="G6" s="35">
        <v>7</v>
      </c>
      <c r="H6" s="35">
        <v>8</v>
      </c>
      <c r="I6" s="35">
        <v>9</v>
      </c>
    </row>
    <row r="7" ht="52.5" customHeight="1" spans="1:9">
      <c r="A7" s="36" t="s">
        <v>46</v>
      </c>
      <c r="B7" s="23">
        <v>3382500</v>
      </c>
      <c r="C7" s="23">
        <v>3382500</v>
      </c>
      <c r="D7" s="23"/>
      <c r="E7" s="23">
        <v>1398300</v>
      </c>
      <c r="F7" s="23">
        <v>216700</v>
      </c>
      <c r="G7" s="23">
        <v>403300</v>
      </c>
      <c r="H7" s="23">
        <v>541700</v>
      </c>
      <c r="I7" s="23">
        <v>822500</v>
      </c>
    </row>
    <row r="8" ht="52.5" customHeight="1" spans="1:9">
      <c r="A8" s="62" t="s">
        <v>46</v>
      </c>
      <c r="B8" s="23">
        <v>3382500</v>
      </c>
      <c r="C8" s="23">
        <v>3382500</v>
      </c>
      <c r="D8" s="23"/>
      <c r="E8" s="23">
        <v>1398300</v>
      </c>
      <c r="F8" s="23">
        <v>216700</v>
      </c>
      <c r="G8" s="23">
        <v>403300</v>
      </c>
      <c r="H8" s="23">
        <v>541700</v>
      </c>
      <c r="I8" s="23">
        <v>822500</v>
      </c>
    </row>
    <row r="9" ht="52.5" customHeight="1" spans="1:9">
      <c r="A9" s="36" t="str">
        <f>"     "&amp;"德宏州大学生志愿服务西部计划补助资金"</f>
        <v>     德宏州大学生志愿服务西部计划补助资金</v>
      </c>
      <c r="B9" s="23">
        <v>3382500</v>
      </c>
      <c r="C9" s="23">
        <v>3382500</v>
      </c>
      <c r="D9" s="23"/>
      <c r="E9" s="23">
        <v>1398300</v>
      </c>
      <c r="F9" s="23">
        <v>216700</v>
      </c>
      <c r="G9" s="23">
        <v>403300</v>
      </c>
      <c r="H9" s="23">
        <v>541700</v>
      </c>
      <c r="I9" s="23">
        <v>822500</v>
      </c>
    </row>
    <row r="10" ht="30" customHeight="1" spans="1:9">
      <c r="A10" s="53" t="s">
        <v>30</v>
      </c>
      <c r="B10" s="23">
        <v>3382500</v>
      </c>
      <c r="C10" s="23">
        <v>3382500</v>
      </c>
      <c r="D10" s="23"/>
      <c r="E10" s="23">
        <v>1398300</v>
      </c>
      <c r="F10" s="23">
        <v>216700</v>
      </c>
      <c r="G10" s="23">
        <v>403300</v>
      </c>
      <c r="H10" s="23">
        <v>541700</v>
      </c>
      <c r="I10" s="23">
        <v>822500</v>
      </c>
    </row>
  </sheetData>
  <mergeCells count="5">
    <mergeCell ref="A2:I2"/>
    <mergeCell ref="A3:F3"/>
    <mergeCell ref="B4:D4"/>
    <mergeCell ref="E4:I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3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27.6285714285714" customWidth="1"/>
    <col min="2" max="2" width="24.4761904761905" customWidth="1"/>
    <col min="3" max="9" width="11.7714285714286" customWidth="1"/>
    <col min="10" max="10" width="33.0476190476191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63" t="s">
        <v>363</v>
      </c>
    </row>
    <row r="2" ht="28.5" customHeight="1" spans="1:10">
      <c r="A2" s="56" t="str">
        <f>"2025"&amp;"年州对下转移支付绩效目标表"</f>
        <v>2025年州对下转移支付绩效目标表</v>
      </c>
      <c r="B2" s="29"/>
      <c r="C2" s="29"/>
      <c r="D2" s="29"/>
      <c r="E2" s="29"/>
      <c r="F2" s="57"/>
      <c r="G2" s="29"/>
      <c r="H2" s="57"/>
      <c r="I2" s="57"/>
      <c r="J2" s="29"/>
    </row>
    <row r="3" ht="17.25" customHeight="1" spans="1:10">
      <c r="A3" s="30" t="str">
        <f>"单位名称："&amp;"中国共产主义青年团德宏傣族景颇族自治州委员会"</f>
        <v>单位名称：中国共产主义青年团德宏傣族景颇族自治州委员会</v>
      </c>
      <c r="B3" s="47"/>
      <c r="C3" s="47"/>
      <c r="D3" s="47"/>
      <c r="E3" s="47"/>
      <c r="F3" s="58"/>
      <c r="G3" s="47"/>
      <c r="H3" s="58"/>
      <c r="I3" s="1"/>
      <c r="J3" s="1"/>
    </row>
    <row r="4" ht="44.25" customHeight="1" spans="1:10">
      <c r="A4" s="34" t="s">
        <v>261</v>
      </c>
      <c r="B4" s="34" t="s">
        <v>262</v>
      </c>
      <c r="C4" s="34" t="s">
        <v>263</v>
      </c>
      <c r="D4" s="34" t="s">
        <v>264</v>
      </c>
      <c r="E4" s="34" t="s">
        <v>265</v>
      </c>
      <c r="F4" s="59" t="s">
        <v>266</v>
      </c>
      <c r="G4" s="34" t="s">
        <v>267</v>
      </c>
      <c r="H4" s="59" t="s">
        <v>268</v>
      </c>
      <c r="I4" s="59" t="s">
        <v>269</v>
      </c>
      <c r="J4" s="34" t="s">
        <v>270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  <c r="I5" s="35">
        <v>9</v>
      </c>
      <c r="J5" s="35">
        <v>10</v>
      </c>
    </row>
    <row r="6" ht="52.5" customHeight="1" spans="1:10">
      <c r="A6" s="36" t="s">
        <v>46</v>
      </c>
      <c r="B6" s="51"/>
      <c r="C6" s="51"/>
      <c r="D6" s="51"/>
      <c r="E6" s="60"/>
      <c r="F6" s="61"/>
      <c r="G6" s="60"/>
      <c r="H6" s="61"/>
      <c r="I6" s="61"/>
      <c r="J6" s="60"/>
    </row>
    <row r="7" ht="52.5" customHeight="1" spans="1:10">
      <c r="A7" s="62" t="s">
        <v>46</v>
      </c>
      <c r="B7" s="22"/>
      <c r="C7" s="53"/>
      <c r="D7" s="53"/>
      <c r="E7" s="36"/>
      <c r="F7" s="53"/>
      <c r="G7" s="60"/>
      <c r="H7" s="22"/>
      <c r="I7" s="22"/>
      <c r="J7" s="36"/>
    </row>
    <row r="8" ht="52.5" customHeight="1" spans="1:10">
      <c r="A8" s="36" t="str">
        <f t="shared" ref="A8:A13" si="0">"     "&amp;"德宏州大学生志愿服务西部计划补助资金"</f>
        <v>     德宏州大学生志愿服务西部计划补助资金</v>
      </c>
      <c r="B8" s="22" t="s">
        <v>364</v>
      </c>
      <c r="C8" s="53" t="s">
        <v>272</v>
      </c>
      <c r="D8" s="53" t="s">
        <v>273</v>
      </c>
      <c r="E8" s="36" t="s">
        <v>365</v>
      </c>
      <c r="F8" s="53" t="s">
        <v>321</v>
      </c>
      <c r="G8" s="60" t="s">
        <v>322</v>
      </c>
      <c r="H8" s="22" t="s">
        <v>291</v>
      </c>
      <c r="I8" s="22" t="s">
        <v>277</v>
      </c>
      <c r="J8" s="36" t="s">
        <v>366</v>
      </c>
    </row>
    <row r="9" ht="52.5" customHeight="1" spans="1:10">
      <c r="A9" s="36" t="str">
        <f t="shared" si="0"/>
        <v>     德宏州大学生志愿服务西部计划补助资金</v>
      </c>
      <c r="B9" s="22" t="s">
        <v>364</v>
      </c>
      <c r="C9" s="53" t="s">
        <v>272</v>
      </c>
      <c r="D9" s="53" t="s">
        <v>288</v>
      </c>
      <c r="E9" s="36" t="s">
        <v>367</v>
      </c>
      <c r="F9" s="53" t="s">
        <v>321</v>
      </c>
      <c r="G9" s="60" t="s">
        <v>322</v>
      </c>
      <c r="H9" s="22" t="s">
        <v>291</v>
      </c>
      <c r="I9" s="22" t="s">
        <v>277</v>
      </c>
      <c r="J9" s="36" t="s">
        <v>368</v>
      </c>
    </row>
    <row r="10" ht="52.5" customHeight="1" spans="1:10">
      <c r="A10" s="36" t="str">
        <f t="shared" si="0"/>
        <v>     德宏州大学生志愿服务西部计划补助资金</v>
      </c>
      <c r="B10" s="22" t="s">
        <v>364</v>
      </c>
      <c r="C10" s="53" t="s">
        <v>272</v>
      </c>
      <c r="D10" s="53" t="s">
        <v>293</v>
      </c>
      <c r="E10" s="36" t="s">
        <v>369</v>
      </c>
      <c r="F10" s="53" t="s">
        <v>321</v>
      </c>
      <c r="G10" s="60" t="s">
        <v>322</v>
      </c>
      <c r="H10" s="22" t="s">
        <v>291</v>
      </c>
      <c r="I10" s="22" t="s">
        <v>277</v>
      </c>
      <c r="J10" s="36" t="s">
        <v>370</v>
      </c>
    </row>
    <row r="11" ht="52.5" customHeight="1" spans="1:10">
      <c r="A11" s="36" t="str">
        <f t="shared" si="0"/>
        <v>     德宏州大学生志愿服务西部计划补助资金</v>
      </c>
      <c r="B11" s="22" t="s">
        <v>364</v>
      </c>
      <c r="C11" s="53" t="s">
        <v>272</v>
      </c>
      <c r="D11" s="53" t="s">
        <v>371</v>
      </c>
      <c r="E11" s="36" t="s">
        <v>372</v>
      </c>
      <c r="F11" s="53" t="s">
        <v>373</v>
      </c>
      <c r="G11" s="60" t="s">
        <v>374</v>
      </c>
      <c r="H11" s="22" t="s">
        <v>375</v>
      </c>
      <c r="I11" s="22" t="s">
        <v>277</v>
      </c>
      <c r="J11" s="36" t="s">
        <v>376</v>
      </c>
    </row>
    <row r="12" ht="52.5" customHeight="1" spans="1:10">
      <c r="A12" s="36" t="str">
        <f t="shared" si="0"/>
        <v>     德宏州大学生志愿服务西部计划补助资金</v>
      </c>
      <c r="B12" s="22" t="s">
        <v>364</v>
      </c>
      <c r="C12" s="53" t="s">
        <v>297</v>
      </c>
      <c r="D12" s="53" t="s">
        <v>298</v>
      </c>
      <c r="E12" s="36" t="s">
        <v>377</v>
      </c>
      <c r="F12" s="53" t="s">
        <v>321</v>
      </c>
      <c r="G12" s="60" t="s">
        <v>378</v>
      </c>
      <c r="H12" s="22" t="s">
        <v>326</v>
      </c>
      <c r="I12" s="22" t="s">
        <v>301</v>
      </c>
      <c r="J12" s="36" t="s">
        <v>379</v>
      </c>
    </row>
    <row r="13" ht="52.5" customHeight="1" spans="1:10">
      <c r="A13" s="36" t="str">
        <f t="shared" si="0"/>
        <v>     德宏州大学生志愿服务西部计划补助资金</v>
      </c>
      <c r="B13" s="22" t="s">
        <v>364</v>
      </c>
      <c r="C13" s="53" t="s">
        <v>306</v>
      </c>
      <c r="D13" s="53" t="s">
        <v>307</v>
      </c>
      <c r="E13" s="36" t="s">
        <v>311</v>
      </c>
      <c r="F13" s="53" t="s">
        <v>321</v>
      </c>
      <c r="G13" s="60" t="s">
        <v>295</v>
      </c>
      <c r="H13" s="22" t="s">
        <v>291</v>
      </c>
      <c r="I13" s="22" t="s">
        <v>301</v>
      </c>
      <c r="J13" s="36" t="s">
        <v>380</v>
      </c>
    </row>
  </sheetData>
  <mergeCells count="4">
    <mergeCell ref="A2:J2"/>
    <mergeCell ref="A3:H3"/>
    <mergeCell ref="A8:A13"/>
    <mergeCell ref="B8:B1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A10" sqref="A10:H10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4" t="s">
        <v>381</v>
      </c>
    </row>
    <row r="2" ht="28.5" customHeight="1" spans="1:8">
      <c r="A2" s="45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6" t="str">
        <f>"单位名称："&amp;"中国共产主义青年团德宏傣族景颇族自治州委员会"</f>
        <v>单位名称：中国共产主义青年团德宏傣族景颇族自治州委员会</v>
      </c>
      <c r="B3" s="31"/>
      <c r="C3" s="47"/>
      <c r="D3" s="1"/>
      <c r="E3" s="1"/>
      <c r="F3" s="1"/>
      <c r="G3" s="1"/>
      <c r="H3" s="1"/>
    </row>
    <row r="4" ht="18" customHeight="1" spans="1:8">
      <c r="A4" s="11" t="s">
        <v>163</v>
      </c>
      <c r="B4" s="11" t="s">
        <v>382</v>
      </c>
      <c r="C4" s="11" t="s">
        <v>383</v>
      </c>
      <c r="D4" s="11" t="s">
        <v>384</v>
      </c>
      <c r="E4" s="11" t="s">
        <v>385</v>
      </c>
      <c r="F4" s="48" t="s">
        <v>386</v>
      </c>
      <c r="G4" s="49"/>
      <c r="H4" s="50"/>
    </row>
    <row r="5" ht="18" customHeight="1" spans="1:8">
      <c r="A5" s="18"/>
      <c r="B5" s="18"/>
      <c r="C5" s="18"/>
      <c r="D5" s="18"/>
      <c r="E5" s="18"/>
      <c r="F5" s="34" t="s">
        <v>341</v>
      </c>
      <c r="G5" s="34" t="s">
        <v>387</v>
      </c>
      <c r="H5" s="34" t="s">
        <v>388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1"/>
      <c r="B7" s="51"/>
      <c r="C7" s="51"/>
      <c r="D7" s="51"/>
      <c r="E7" s="51"/>
      <c r="F7" s="42"/>
      <c r="G7" s="52"/>
      <c r="H7" s="52"/>
    </row>
    <row r="8" ht="24" customHeight="1" spans="1:8">
      <c r="A8" s="53" t="s">
        <v>30</v>
      </c>
      <c r="B8" s="54"/>
      <c r="C8" s="54"/>
      <c r="D8" s="54"/>
      <c r="E8" s="54"/>
      <c r="F8" s="43"/>
      <c r="G8" s="55"/>
      <c r="H8" s="55"/>
    </row>
    <row r="10" ht="25" customHeight="1" spans="1:8">
      <c r="A10" s="39" t="s">
        <v>389</v>
      </c>
      <c r="B10" s="40"/>
      <c r="C10" s="40"/>
      <c r="D10" s="40"/>
      <c r="E10" s="40"/>
      <c r="F10" s="40"/>
      <c r="G10" s="40"/>
      <c r="H10" s="40"/>
    </row>
  </sheetData>
  <mergeCells count="10">
    <mergeCell ref="A2:H2"/>
    <mergeCell ref="A3:C3"/>
    <mergeCell ref="F4:H4"/>
    <mergeCell ref="A8:E8"/>
    <mergeCell ref="A10:H10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showZeros="0" workbookViewId="0">
      <selection activeCell="F26" sqref="F26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390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"单位名称："&amp;"中国共产主义青年团德宏傣族景颇族自治州委员会"</f>
        <v>单位名称：中国共产主义青年团德宏傣族景颇族自治州委员会</v>
      </c>
      <c r="B3" s="31"/>
      <c r="C3" s="31"/>
      <c r="D3" s="31"/>
      <c r="E3" s="31"/>
      <c r="F3" s="31"/>
      <c r="G3" s="31"/>
      <c r="H3" s="32"/>
      <c r="I3" s="32"/>
      <c r="J3" s="32"/>
      <c r="K3" s="41" t="s">
        <v>27</v>
      </c>
    </row>
    <row r="4" ht="21.75" customHeight="1" spans="1:11">
      <c r="A4" s="33" t="s">
        <v>230</v>
      </c>
      <c r="B4" s="33" t="s">
        <v>165</v>
      </c>
      <c r="C4" s="33" t="s">
        <v>231</v>
      </c>
      <c r="D4" s="34" t="s">
        <v>166</v>
      </c>
      <c r="E4" s="34" t="s">
        <v>167</v>
      </c>
      <c r="F4" s="34" t="s">
        <v>232</v>
      </c>
      <c r="G4" s="34" t="s">
        <v>233</v>
      </c>
      <c r="H4" s="35" t="s">
        <v>30</v>
      </c>
      <c r="I4" s="35" t="s">
        <v>391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2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3"/>
    </row>
    <row r="10" ht="30" customHeight="1" spans="1:11">
      <c r="A10" s="37" t="s">
        <v>334</v>
      </c>
      <c r="B10" s="38"/>
      <c r="C10" s="38"/>
      <c r="D10" s="38"/>
      <c r="E10" s="38"/>
      <c r="F10" s="38"/>
      <c r="G10" s="38"/>
      <c r="H10" s="23"/>
      <c r="I10" s="23"/>
      <c r="J10" s="23"/>
      <c r="K10" s="43"/>
    </row>
    <row r="12" ht="20" customHeight="1" spans="1:11">
      <c r="A12" s="39" t="s">
        <v>392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</row>
  </sheetData>
  <mergeCells count="16">
    <mergeCell ref="A2:K2"/>
    <mergeCell ref="A3:G3"/>
    <mergeCell ref="I4:K4"/>
    <mergeCell ref="A10:G10"/>
    <mergeCell ref="A12:K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393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"单位名称："&amp;"中国共产主义青年团德宏傣族景颇族自治州委员会"</f>
        <v>单位名称：中国共产主义青年团德宏傣族景颇族自治州委员会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231</v>
      </c>
      <c r="B4" s="10" t="s">
        <v>230</v>
      </c>
      <c r="C4" s="10" t="s">
        <v>165</v>
      </c>
      <c r="D4" s="11" t="s">
        <v>394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3825400</v>
      </c>
      <c r="F8" s="23"/>
      <c r="G8" s="23"/>
    </row>
    <row r="9" ht="52.5" customHeight="1" spans="1:7">
      <c r="A9" s="24"/>
      <c r="B9" s="22" t="s">
        <v>395</v>
      </c>
      <c r="C9" s="22" t="s">
        <v>245</v>
      </c>
      <c r="D9" s="22" t="s">
        <v>396</v>
      </c>
      <c r="E9" s="23">
        <v>442900</v>
      </c>
      <c r="F9" s="23"/>
      <c r="G9" s="23"/>
    </row>
    <row r="10" ht="52.5" customHeight="1" spans="1:7">
      <c r="A10" s="25"/>
      <c r="B10" s="22" t="s">
        <v>397</v>
      </c>
      <c r="C10" s="22" t="s">
        <v>398</v>
      </c>
      <c r="D10" s="22" t="s">
        <v>399</v>
      </c>
      <c r="E10" s="23">
        <v>3382500</v>
      </c>
      <c r="F10" s="23"/>
      <c r="G10" s="23"/>
    </row>
    <row r="11" ht="30" customHeight="1" spans="1:7">
      <c r="A11" s="26" t="s">
        <v>30</v>
      </c>
      <c r="B11" s="27" t="s">
        <v>400</v>
      </c>
      <c r="C11" s="27"/>
      <c r="D11" s="28"/>
      <c r="E11" s="23">
        <v>3825400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62"/>
      <c r="B1" s="1"/>
      <c r="C1" s="1"/>
      <c r="D1" s="1"/>
      <c r="E1" s="1"/>
      <c r="F1" s="1"/>
      <c r="G1" s="1"/>
      <c r="H1" s="1"/>
      <c r="I1" s="77"/>
      <c r="J1" s="1"/>
      <c r="K1" s="1"/>
      <c r="L1" s="1"/>
      <c r="M1" s="1"/>
      <c r="N1" s="1"/>
      <c r="O1" s="1"/>
      <c r="P1" s="82" t="s">
        <v>26</v>
      </c>
      <c r="Q1" s="82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"单位名称："&amp;"中国共产主义青年团德宏傣族景颇族自治州委员会"</f>
        <v>单位名称：中国共产主义青年团德宏傣族景颇族自治州委员会</v>
      </c>
      <c r="B3" s="31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82" t="s">
        <v>27</v>
      </c>
      <c r="Q3" s="82"/>
    </row>
    <row r="4" ht="21" customHeight="1" spans="1:19">
      <c r="A4" s="11" t="s">
        <v>28</v>
      </c>
      <c r="B4" s="11" t="s">
        <v>29</v>
      </c>
      <c r="C4" s="11" t="s">
        <v>30</v>
      </c>
      <c r="D4" s="48" t="s">
        <v>31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32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65" t="s">
        <v>38</v>
      </c>
      <c r="J5" s="165"/>
      <c r="K5" s="165"/>
      <c r="L5" s="165"/>
      <c r="M5" s="165"/>
      <c r="N5" s="165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78"/>
      <c r="E6" s="78"/>
      <c r="F6" s="78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8"/>
      <c r="P6" s="78"/>
      <c r="Q6" s="78"/>
      <c r="R6" s="78"/>
      <c r="S6" s="78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63" t="s">
        <v>45</v>
      </c>
      <c r="B8" s="163" t="s">
        <v>46</v>
      </c>
      <c r="C8" s="23">
        <v>3031399.27</v>
      </c>
      <c r="D8" s="23">
        <v>3031399.27</v>
      </c>
      <c r="E8" s="23">
        <v>2731399.27</v>
      </c>
      <c r="F8" s="23"/>
      <c r="G8" s="23"/>
      <c r="H8" s="23"/>
      <c r="I8" s="23">
        <v>300000</v>
      </c>
      <c r="J8" s="23"/>
      <c r="K8" s="23"/>
      <c r="L8" s="23"/>
      <c r="M8" s="23"/>
      <c r="N8" s="23">
        <v>300000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64"/>
      <c r="C9" s="153">
        <v>3031399.27</v>
      </c>
      <c r="D9" s="153">
        <v>3031399.27</v>
      </c>
      <c r="E9" s="153">
        <v>2731399.27</v>
      </c>
      <c r="F9" s="153"/>
      <c r="G9" s="153"/>
      <c r="H9" s="153"/>
      <c r="I9" s="153">
        <v>300000</v>
      </c>
      <c r="J9" s="153"/>
      <c r="K9" s="153"/>
      <c r="L9" s="153"/>
      <c r="M9" s="153"/>
      <c r="N9" s="153">
        <v>300000</v>
      </c>
      <c r="O9" s="153"/>
      <c r="P9" s="153"/>
      <c r="Q9" s="153"/>
      <c r="R9" s="153"/>
      <c r="S9" s="15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topLeftCell="A4" workbookViewId="0">
      <selection activeCell="N10" sqref="N10"/>
    </sheetView>
  </sheetViews>
  <sheetFormatPr defaultColWidth="8.84761904761905" defaultRowHeight="15" customHeight="1"/>
  <cols>
    <col min="1" max="1" width="26.1428571428571" customWidth="1"/>
    <col min="2" max="2" width="40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55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44" t="s">
        <v>47</v>
      </c>
      <c r="O1" s="44"/>
    </row>
    <row r="2" ht="36" customHeight="1" spans="1:15">
      <c r="A2" s="156" t="str">
        <f>"2025"&amp;"年部门支出预算表"</f>
        <v>2025年部门支出预算表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ht="18.75" customHeight="1" spans="1:15">
      <c r="A3" s="31" t="str">
        <f>"单位名称："&amp;"中国共产主义青年团德宏傣族景颇族自治州委员会"</f>
        <v>单位名称：中国共产主义青年团德宏傣族景颇族自治州委员会</v>
      </c>
      <c r="B3" s="31"/>
      <c r="C3" s="31"/>
      <c r="D3" s="31"/>
      <c r="E3" s="31"/>
      <c r="F3" s="31"/>
      <c r="G3" s="155"/>
      <c r="H3" s="155"/>
      <c r="I3" s="155"/>
      <c r="J3" s="155"/>
      <c r="K3" s="155"/>
      <c r="L3" s="155"/>
      <c r="M3" s="155"/>
      <c r="N3" s="44" t="s">
        <v>1</v>
      </c>
      <c r="O3" s="44"/>
    </row>
    <row r="4" ht="31.5" customHeight="1" spans="1:15">
      <c r="A4" s="157" t="s">
        <v>48</v>
      </c>
      <c r="B4" s="157" t="s">
        <v>49</v>
      </c>
      <c r="C4" s="157" t="s">
        <v>30</v>
      </c>
      <c r="D4" s="157" t="s">
        <v>34</v>
      </c>
      <c r="E4" s="157"/>
      <c r="F4" s="157"/>
      <c r="G4" s="157" t="s">
        <v>35</v>
      </c>
      <c r="H4" s="157" t="s">
        <v>36</v>
      </c>
      <c r="I4" s="157" t="s">
        <v>50</v>
      </c>
      <c r="J4" s="157" t="s">
        <v>51</v>
      </c>
      <c r="K4" s="157"/>
      <c r="L4" s="157"/>
      <c r="M4" s="157"/>
      <c r="N4" s="157"/>
      <c r="O4" s="157"/>
    </row>
    <row r="5" ht="37.3" customHeight="1" spans="1:15">
      <c r="A5" s="157"/>
      <c r="B5" s="157"/>
      <c r="C5" s="157"/>
      <c r="D5" s="157" t="s">
        <v>33</v>
      </c>
      <c r="E5" s="157" t="s">
        <v>52</v>
      </c>
      <c r="F5" s="157" t="s">
        <v>53</v>
      </c>
      <c r="G5" s="157"/>
      <c r="H5" s="157"/>
      <c r="I5" s="157"/>
      <c r="J5" s="157" t="s">
        <v>33</v>
      </c>
      <c r="K5" s="157" t="s">
        <v>54</v>
      </c>
      <c r="L5" s="157" t="s">
        <v>55</v>
      </c>
      <c r="M5" s="157" t="s">
        <v>56</v>
      </c>
      <c r="N5" s="157" t="s">
        <v>57</v>
      </c>
      <c r="O5" s="157" t="s">
        <v>58</v>
      </c>
    </row>
    <row r="6" ht="18.75" customHeight="1" spans="1:15">
      <c r="A6" s="158" t="s">
        <v>59</v>
      </c>
      <c r="B6" s="158" t="s">
        <v>60</v>
      </c>
      <c r="C6" s="158" t="s">
        <v>61</v>
      </c>
      <c r="D6" s="158" t="s">
        <v>62</v>
      </c>
      <c r="E6" s="158" t="s">
        <v>63</v>
      </c>
      <c r="F6" s="158" t="s">
        <v>64</v>
      </c>
      <c r="G6" s="158" t="s">
        <v>65</v>
      </c>
      <c r="H6" s="158" t="s">
        <v>66</v>
      </c>
      <c r="I6" s="158" t="s">
        <v>67</v>
      </c>
      <c r="J6" s="158" t="s">
        <v>68</v>
      </c>
      <c r="K6" s="158" t="s">
        <v>69</v>
      </c>
      <c r="L6" s="158" t="s">
        <v>70</v>
      </c>
      <c r="M6" s="158" t="s">
        <v>71</v>
      </c>
      <c r="N6" s="158" t="s">
        <v>72</v>
      </c>
      <c r="O6" s="158" t="s">
        <v>73</v>
      </c>
    </row>
    <row r="7" ht="52.5" customHeight="1" spans="1:15">
      <c r="A7" s="159" t="s">
        <v>74</v>
      </c>
      <c r="B7" s="159" t="s">
        <v>75</v>
      </c>
      <c r="C7" s="126">
        <v>2547275.32</v>
      </c>
      <c r="D7" s="126">
        <v>2247275.32</v>
      </c>
      <c r="E7" s="126">
        <v>1804375.32</v>
      </c>
      <c r="F7" s="126">
        <v>442900</v>
      </c>
      <c r="G7" s="126"/>
      <c r="H7" s="126"/>
      <c r="I7" s="126"/>
      <c r="J7" s="126">
        <v>300000</v>
      </c>
      <c r="K7" s="126"/>
      <c r="L7" s="126"/>
      <c r="M7" s="126"/>
      <c r="N7" s="126"/>
      <c r="O7" s="126">
        <v>300000</v>
      </c>
    </row>
    <row r="8" ht="52.5" customHeight="1" spans="1:15">
      <c r="A8" s="160" t="s">
        <v>76</v>
      </c>
      <c r="B8" s="160" t="s">
        <v>77</v>
      </c>
      <c r="C8" s="126">
        <v>2547275.32</v>
      </c>
      <c r="D8" s="126">
        <v>2247275.32</v>
      </c>
      <c r="E8" s="126">
        <v>1804375.32</v>
      </c>
      <c r="F8" s="126">
        <v>442900</v>
      </c>
      <c r="G8" s="126"/>
      <c r="H8" s="126"/>
      <c r="I8" s="126"/>
      <c r="J8" s="126">
        <v>300000</v>
      </c>
      <c r="K8" s="126"/>
      <c r="L8" s="126"/>
      <c r="M8" s="126"/>
      <c r="N8" s="126"/>
      <c r="O8" s="126">
        <v>300000</v>
      </c>
    </row>
    <row r="9" ht="52.5" customHeight="1" spans="1:15">
      <c r="A9" s="161" t="s">
        <v>78</v>
      </c>
      <c r="B9" s="161" t="s">
        <v>79</v>
      </c>
      <c r="C9" s="126">
        <v>1706775</v>
      </c>
      <c r="D9" s="126">
        <v>1706775</v>
      </c>
      <c r="E9" s="126">
        <v>1706775</v>
      </c>
      <c r="F9" s="126"/>
      <c r="G9" s="126"/>
      <c r="H9" s="126"/>
      <c r="I9" s="126"/>
      <c r="J9" s="126"/>
      <c r="K9" s="126"/>
      <c r="L9" s="126"/>
      <c r="M9" s="126"/>
      <c r="N9" s="126"/>
      <c r="O9" s="126"/>
    </row>
    <row r="10" ht="52.5" customHeight="1" spans="1:15">
      <c r="A10" s="161" t="s">
        <v>80</v>
      </c>
      <c r="B10" s="161" t="s">
        <v>81</v>
      </c>
      <c r="C10" s="126">
        <v>500000.32</v>
      </c>
      <c r="D10" s="126">
        <v>500000.32</v>
      </c>
      <c r="E10" s="126">
        <v>57100.32</v>
      </c>
      <c r="F10" s="126">
        <v>442900</v>
      </c>
      <c r="G10" s="126"/>
      <c r="H10" s="126"/>
      <c r="I10" s="126"/>
      <c r="J10" s="126"/>
      <c r="K10" s="126"/>
      <c r="L10" s="126"/>
      <c r="M10" s="126"/>
      <c r="N10" s="126"/>
      <c r="O10" s="126"/>
    </row>
    <row r="11" ht="52.5" customHeight="1" spans="1:15">
      <c r="A11" s="161" t="s">
        <v>82</v>
      </c>
      <c r="B11" s="161" t="s">
        <v>83</v>
      </c>
      <c r="C11" s="126">
        <v>340500</v>
      </c>
      <c r="D11" s="126">
        <v>40500</v>
      </c>
      <c r="E11" s="126">
        <v>40500</v>
      </c>
      <c r="F11" s="126"/>
      <c r="G11" s="126"/>
      <c r="H11" s="126"/>
      <c r="I11" s="126"/>
      <c r="J11" s="126">
        <v>300000</v>
      </c>
      <c r="K11" s="126"/>
      <c r="L11" s="126"/>
      <c r="M11" s="126"/>
      <c r="N11" s="126"/>
      <c r="O11" s="126">
        <v>300000</v>
      </c>
    </row>
    <row r="12" ht="52.5" customHeight="1" spans="1:15">
      <c r="A12" s="159" t="s">
        <v>84</v>
      </c>
      <c r="B12" s="159" t="s">
        <v>85</v>
      </c>
      <c r="C12" s="126">
        <v>202382.17</v>
      </c>
      <c r="D12" s="126">
        <v>202382.17</v>
      </c>
      <c r="E12" s="126">
        <v>202382.17</v>
      </c>
      <c r="F12" s="126"/>
      <c r="G12" s="126"/>
      <c r="H12" s="126"/>
      <c r="I12" s="126"/>
      <c r="J12" s="126"/>
      <c r="K12" s="126"/>
      <c r="L12" s="126"/>
      <c r="M12" s="126"/>
      <c r="N12" s="126"/>
      <c r="O12" s="126"/>
    </row>
    <row r="13" ht="52.5" customHeight="1" spans="1:15">
      <c r="A13" s="160" t="s">
        <v>86</v>
      </c>
      <c r="B13" s="160" t="s">
        <v>87</v>
      </c>
      <c r="C13" s="126">
        <v>201804</v>
      </c>
      <c r="D13" s="126">
        <v>201804</v>
      </c>
      <c r="E13" s="126">
        <v>201804</v>
      </c>
      <c r="F13" s="126"/>
      <c r="G13" s="126"/>
      <c r="H13" s="126"/>
      <c r="I13" s="126"/>
      <c r="J13" s="126"/>
      <c r="K13" s="126"/>
      <c r="L13" s="126"/>
      <c r="M13" s="126"/>
      <c r="N13" s="126"/>
      <c r="O13" s="126"/>
    </row>
    <row r="14" ht="52.5" customHeight="1" spans="1:15">
      <c r="A14" s="161" t="s">
        <v>88</v>
      </c>
      <c r="B14" s="161" t="s">
        <v>89</v>
      </c>
      <c r="C14" s="126">
        <v>201804</v>
      </c>
      <c r="D14" s="126">
        <v>201804</v>
      </c>
      <c r="E14" s="126">
        <v>201804</v>
      </c>
      <c r="F14" s="126"/>
      <c r="G14" s="126"/>
      <c r="H14" s="126"/>
      <c r="I14" s="126"/>
      <c r="J14" s="126"/>
      <c r="K14" s="126"/>
      <c r="L14" s="126"/>
      <c r="M14" s="126"/>
      <c r="N14" s="126"/>
      <c r="O14" s="126"/>
    </row>
    <row r="15" ht="52.5" customHeight="1" spans="1:15">
      <c r="A15" s="160" t="s">
        <v>90</v>
      </c>
      <c r="B15" s="160" t="s">
        <v>91</v>
      </c>
      <c r="C15" s="126">
        <v>578.17</v>
      </c>
      <c r="D15" s="126">
        <v>578.17</v>
      </c>
      <c r="E15" s="126">
        <v>578.17</v>
      </c>
      <c r="F15" s="126"/>
      <c r="G15" s="126"/>
      <c r="H15" s="126"/>
      <c r="I15" s="126"/>
      <c r="J15" s="126"/>
      <c r="K15" s="126"/>
      <c r="L15" s="126"/>
      <c r="M15" s="126"/>
      <c r="N15" s="126"/>
      <c r="O15" s="126"/>
    </row>
    <row r="16" ht="52.5" customHeight="1" spans="1:15">
      <c r="A16" s="161" t="s">
        <v>92</v>
      </c>
      <c r="B16" s="161" t="s">
        <v>91</v>
      </c>
      <c r="C16" s="126">
        <v>578.17</v>
      </c>
      <c r="D16" s="126">
        <v>578.17</v>
      </c>
      <c r="E16" s="126">
        <v>578.17</v>
      </c>
      <c r="F16" s="126"/>
      <c r="G16" s="126"/>
      <c r="H16" s="126"/>
      <c r="I16" s="126"/>
      <c r="J16" s="126"/>
      <c r="K16" s="126"/>
      <c r="L16" s="126"/>
      <c r="M16" s="126"/>
      <c r="N16" s="126"/>
      <c r="O16" s="126"/>
    </row>
    <row r="17" ht="52.5" customHeight="1" spans="1:15">
      <c r="A17" s="159" t="s">
        <v>93</v>
      </c>
      <c r="B17" s="159" t="s">
        <v>94</v>
      </c>
      <c r="C17" s="126">
        <v>130388.78</v>
      </c>
      <c r="D17" s="126">
        <v>130388.78</v>
      </c>
      <c r="E17" s="126">
        <v>130388.78</v>
      </c>
      <c r="F17" s="126"/>
      <c r="G17" s="126"/>
      <c r="H17" s="126"/>
      <c r="I17" s="126"/>
      <c r="J17" s="126"/>
      <c r="K17" s="126"/>
      <c r="L17" s="126"/>
      <c r="M17" s="126"/>
      <c r="N17" s="126"/>
      <c r="O17" s="126"/>
    </row>
    <row r="18" ht="52.5" customHeight="1" spans="1:15">
      <c r="A18" s="160" t="s">
        <v>95</v>
      </c>
      <c r="B18" s="160" t="s">
        <v>96</v>
      </c>
      <c r="C18" s="126">
        <v>130388.78</v>
      </c>
      <c r="D18" s="126">
        <v>130388.78</v>
      </c>
      <c r="E18" s="126">
        <v>130388.78</v>
      </c>
      <c r="F18" s="126"/>
      <c r="G18" s="126"/>
      <c r="H18" s="126"/>
      <c r="I18" s="126"/>
      <c r="J18" s="126"/>
      <c r="K18" s="126"/>
      <c r="L18" s="126"/>
      <c r="M18" s="126"/>
      <c r="N18" s="126"/>
      <c r="O18" s="126"/>
    </row>
    <row r="19" ht="52.5" customHeight="1" spans="1:15">
      <c r="A19" s="161" t="s">
        <v>97</v>
      </c>
      <c r="B19" s="161" t="s">
        <v>98</v>
      </c>
      <c r="C19" s="126">
        <v>99640.73</v>
      </c>
      <c r="D19" s="126">
        <v>99640.73</v>
      </c>
      <c r="E19" s="126">
        <v>99640.73</v>
      </c>
      <c r="F19" s="126"/>
      <c r="G19" s="126"/>
      <c r="H19" s="126"/>
      <c r="I19" s="126"/>
      <c r="J19" s="126"/>
      <c r="K19" s="126"/>
      <c r="L19" s="126"/>
      <c r="M19" s="126"/>
      <c r="N19" s="126"/>
      <c r="O19" s="126"/>
    </row>
    <row r="20" ht="52.5" customHeight="1" spans="1:15">
      <c r="A20" s="161" t="s">
        <v>99</v>
      </c>
      <c r="B20" s="161" t="s">
        <v>100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</row>
    <row r="21" ht="52.5" customHeight="1" spans="1:15">
      <c r="A21" s="161" t="s">
        <v>101</v>
      </c>
      <c r="B21" s="161" t="s">
        <v>102</v>
      </c>
      <c r="C21" s="126">
        <v>25225.5</v>
      </c>
      <c r="D21" s="126">
        <v>25225.5</v>
      </c>
      <c r="E21" s="126">
        <v>25225.5</v>
      </c>
      <c r="F21" s="126"/>
      <c r="G21" s="126"/>
      <c r="H21" s="126"/>
      <c r="I21" s="126"/>
      <c r="J21" s="126"/>
      <c r="K21" s="126"/>
      <c r="L21" s="126"/>
      <c r="M21" s="126"/>
      <c r="N21" s="126"/>
      <c r="O21" s="126"/>
    </row>
    <row r="22" ht="52.5" customHeight="1" spans="1:15">
      <c r="A22" s="161" t="s">
        <v>103</v>
      </c>
      <c r="B22" s="161" t="s">
        <v>104</v>
      </c>
      <c r="C22" s="126">
        <v>5522.55</v>
      </c>
      <c r="D22" s="126">
        <v>5522.55</v>
      </c>
      <c r="E22" s="126">
        <v>5522.55</v>
      </c>
      <c r="F22" s="126"/>
      <c r="G22" s="126"/>
      <c r="H22" s="126"/>
      <c r="I22" s="126"/>
      <c r="J22" s="126"/>
      <c r="K22" s="126"/>
      <c r="L22" s="126"/>
      <c r="M22" s="126"/>
      <c r="N22" s="126"/>
      <c r="O22" s="126"/>
    </row>
    <row r="23" ht="52.5" customHeight="1" spans="1:15">
      <c r="A23" s="159" t="s">
        <v>105</v>
      </c>
      <c r="B23" s="159" t="s">
        <v>106</v>
      </c>
      <c r="C23" s="126">
        <v>151353</v>
      </c>
      <c r="D23" s="126">
        <v>151353</v>
      </c>
      <c r="E23" s="126">
        <v>151353</v>
      </c>
      <c r="F23" s="126"/>
      <c r="G23" s="126"/>
      <c r="H23" s="126"/>
      <c r="I23" s="126"/>
      <c r="J23" s="126"/>
      <c r="K23" s="126"/>
      <c r="L23" s="126"/>
      <c r="M23" s="126"/>
      <c r="N23" s="126"/>
      <c r="O23" s="126"/>
    </row>
    <row r="24" ht="52.5" customHeight="1" spans="1:15">
      <c r="A24" s="160" t="s">
        <v>107</v>
      </c>
      <c r="B24" s="160" t="s">
        <v>108</v>
      </c>
      <c r="C24" s="126">
        <v>151353</v>
      </c>
      <c r="D24" s="126">
        <v>151353</v>
      </c>
      <c r="E24" s="126">
        <v>151353</v>
      </c>
      <c r="F24" s="126"/>
      <c r="G24" s="126"/>
      <c r="H24" s="126"/>
      <c r="I24" s="126"/>
      <c r="J24" s="126"/>
      <c r="K24" s="126"/>
      <c r="L24" s="126"/>
      <c r="M24" s="126"/>
      <c r="N24" s="126"/>
      <c r="O24" s="126"/>
    </row>
    <row r="25" ht="52.5" customHeight="1" spans="1:15">
      <c r="A25" s="161" t="s">
        <v>109</v>
      </c>
      <c r="B25" s="161" t="s">
        <v>110</v>
      </c>
      <c r="C25" s="126">
        <v>151353</v>
      </c>
      <c r="D25" s="126">
        <v>151353</v>
      </c>
      <c r="E25" s="126">
        <v>151353</v>
      </c>
      <c r="F25" s="126"/>
      <c r="G25" s="126"/>
      <c r="H25" s="126"/>
      <c r="I25" s="126"/>
      <c r="J25" s="126"/>
      <c r="K25" s="126"/>
      <c r="L25" s="126"/>
      <c r="M25" s="126"/>
      <c r="N25" s="126"/>
      <c r="O25" s="126"/>
    </row>
    <row r="26" ht="30" customHeight="1" spans="1:15">
      <c r="A26" s="158" t="s">
        <v>30</v>
      </c>
      <c r="B26" s="158"/>
      <c r="C26" s="126">
        <v>3031399.27</v>
      </c>
      <c r="D26" s="126">
        <v>2731399.27</v>
      </c>
      <c r="E26" s="126">
        <v>2288499.27</v>
      </c>
      <c r="F26" s="126">
        <v>442900</v>
      </c>
      <c r="G26" s="126"/>
      <c r="H26" s="126"/>
      <c r="I26" s="126"/>
      <c r="J26" s="126">
        <v>300000</v>
      </c>
      <c r="K26" s="126"/>
      <c r="L26" s="126"/>
      <c r="M26" s="126"/>
      <c r="N26" s="126"/>
      <c r="O26" s="126">
        <v>300000</v>
      </c>
    </row>
  </sheetData>
  <mergeCells count="13">
    <mergeCell ref="N1:O1"/>
    <mergeCell ref="A2:O2"/>
    <mergeCell ref="A3:F3"/>
    <mergeCell ref="N3:O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7"/>
      <c r="B1" s="47"/>
      <c r="C1" s="47"/>
      <c r="D1" s="82" t="s">
        <v>111</v>
      </c>
    </row>
    <row r="2" ht="30.75" customHeight="1" spans="1:4">
      <c r="A2" s="148" t="str">
        <f>"2025"&amp;"年部门财政拨款收支预算总表"</f>
        <v>2025年部门财政拨款收支预算总表</v>
      </c>
      <c r="B2" s="148"/>
      <c r="C2" s="148"/>
      <c r="D2" s="148"/>
    </row>
    <row r="3" ht="18.75" customHeight="1" spans="1:4">
      <c r="A3" s="31" t="str">
        <f>"单位名称："&amp;"中国共产主义青年团德宏傣族景颇族自治州委员会"</f>
        <v>单位名称：中国共产主义青年团德宏傣族景颇族自治州委员会</v>
      </c>
      <c r="B3" s="149"/>
      <c r="C3" s="149"/>
      <c r="D3" s="83" t="s">
        <v>1</v>
      </c>
    </row>
    <row r="4" ht="19.5" customHeight="1" spans="1:4">
      <c r="A4" s="12" t="s">
        <v>112</v>
      </c>
      <c r="B4" s="14"/>
      <c r="C4" s="12" t="s">
        <v>113</v>
      </c>
      <c r="D4" s="14"/>
    </row>
    <row r="5" ht="21.75" customHeight="1" spans="1:4">
      <c r="A5" s="71" t="s">
        <v>114</v>
      </c>
      <c r="B5" s="11" t="s">
        <v>5</v>
      </c>
      <c r="C5" s="71" t="s">
        <v>115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79" t="s">
        <v>116</v>
      </c>
      <c r="B7" s="23">
        <v>2731399.27</v>
      </c>
      <c r="C7" s="79" t="s">
        <v>117</v>
      </c>
      <c r="D7" s="23">
        <v>2731399.27</v>
      </c>
    </row>
    <row r="8" ht="19.5" customHeight="1" spans="1:4">
      <c r="A8" s="79" t="s">
        <v>118</v>
      </c>
      <c r="B8" s="23">
        <v>2731399.27</v>
      </c>
      <c r="C8" s="150" t="s">
        <v>119</v>
      </c>
      <c r="D8" s="23">
        <v>2247275.32</v>
      </c>
    </row>
    <row r="9" ht="19.5" customHeight="1" spans="1:4">
      <c r="A9" s="151" t="s">
        <v>120</v>
      </c>
      <c r="B9" s="23"/>
      <c r="C9" s="150" t="s">
        <v>121</v>
      </c>
      <c r="D9" s="23"/>
    </row>
    <row r="10" ht="19.5" customHeight="1" spans="1:4">
      <c r="A10" s="151" t="s">
        <v>122</v>
      </c>
      <c r="B10" s="23"/>
      <c r="C10" s="150" t="s">
        <v>123</v>
      </c>
      <c r="D10" s="23"/>
    </row>
    <row r="11" ht="19.5" customHeight="1" spans="1:4">
      <c r="A11" s="151" t="s">
        <v>124</v>
      </c>
      <c r="B11" s="23"/>
      <c r="C11" s="150" t="s">
        <v>125</v>
      </c>
      <c r="D11" s="23"/>
    </row>
    <row r="12" ht="19.5" customHeight="1" spans="1:4">
      <c r="A12" s="151" t="s">
        <v>118</v>
      </c>
      <c r="B12" s="23"/>
      <c r="C12" s="150" t="s">
        <v>126</v>
      </c>
      <c r="D12" s="23"/>
    </row>
    <row r="13" ht="19.5" customHeight="1" spans="1:4">
      <c r="A13" s="151" t="s">
        <v>120</v>
      </c>
      <c r="B13" s="23"/>
      <c r="C13" s="150" t="s">
        <v>127</v>
      </c>
      <c r="D13" s="23"/>
    </row>
    <row r="14" ht="19.5" customHeight="1" spans="1:4">
      <c r="A14" s="151" t="s">
        <v>122</v>
      </c>
      <c r="B14" s="23"/>
      <c r="C14" s="150" t="s">
        <v>128</v>
      </c>
      <c r="D14" s="23"/>
    </row>
    <row r="15" ht="19.5" customHeight="1" spans="1:4">
      <c r="A15" s="152"/>
      <c r="B15" s="23"/>
      <c r="C15" s="150" t="s">
        <v>129</v>
      </c>
      <c r="D15" s="23">
        <v>202382.17</v>
      </c>
    </row>
    <row r="16" ht="19.5" customHeight="1" spans="1:4">
      <c r="A16" s="152"/>
      <c r="B16" s="23"/>
      <c r="C16" s="150" t="s">
        <v>130</v>
      </c>
      <c r="D16" s="23">
        <v>130388.78</v>
      </c>
    </row>
    <row r="17" ht="19.5" customHeight="1" spans="1:4">
      <c r="A17" s="152"/>
      <c r="B17" s="23"/>
      <c r="C17" s="150" t="s">
        <v>131</v>
      </c>
      <c r="D17" s="23"/>
    </row>
    <row r="18" ht="19.5" customHeight="1" spans="1:4">
      <c r="A18" s="152"/>
      <c r="B18" s="23"/>
      <c r="C18" s="150" t="s">
        <v>132</v>
      </c>
      <c r="D18" s="23"/>
    </row>
    <row r="19" ht="19.5" customHeight="1" spans="1:4">
      <c r="A19" s="152"/>
      <c r="B19" s="23"/>
      <c r="C19" s="150" t="s">
        <v>133</v>
      </c>
      <c r="D19" s="23"/>
    </row>
    <row r="20" ht="19.5" customHeight="1" spans="1:4">
      <c r="A20" s="79"/>
      <c r="B20" s="23"/>
      <c r="C20" s="150" t="s">
        <v>134</v>
      </c>
      <c r="D20" s="23"/>
    </row>
    <row r="21" ht="19.5" customHeight="1" spans="1:4">
      <c r="A21" s="79"/>
      <c r="B21" s="23"/>
      <c r="C21" s="79" t="s">
        <v>135</v>
      </c>
      <c r="D21" s="23"/>
    </row>
    <row r="22" ht="19.5" customHeight="1" spans="1:4">
      <c r="A22" s="79"/>
      <c r="B22" s="23"/>
      <c r="C22" s="79" t="s">
        <v>136</v>
      </c>
      <c r="D22" s="23"/>
    </row>
    <row r="23" ht="19.5" customHeight="1" spans="1:4">
      <c r="A23" s="79"/>
      <c r="B23" s="23"/>
      <c r="C23" s="79" t="s">
        <v>137</v>
      </c>
      <c r="D23" s="23"/>
    </row>
    <row r="24" ht="19.5" customHeight="1" spans="1:4">
      <c r="A24" s="79"/>
      <c r="B24" s="23"/>
      <c r="C24" s="79" t="s">
        <v>138</v>
      </c>
      <c r="D24" s="23"/>
    </row>
    <row r="25" ht="19.5" customHeight="1" spans="1:4">
      <c r="A25" s="79"/>
      <c r="B25" s="23"/>
      <c r="C25" s="79" t="s">
        <v>139</v>
      </c>
      <c r="D25" s="23"/>
    </row>
    <row r="26" ht="19.5" customHeight="1" spans="1:4">
      <c r="A26" s="150"/>
      <c r="B26" s="23"/>
      <c r="C26" s="79" t="s">
        <v>140</v>
      </c>
      <c r="D26" s="23">
        <v>151353</v>
      </c>
    </row>
    <row r="27" ht="19.5" customHeight="1" spans="1:4">
      <c r="A27" s="79"/>
      <c r="B27" s="23"/>
      <c r="C27" s="79" t="s">
        <v>141</v>
      </c>
      <c r="D27" s="23"/>
    </row>
    <row r="28" customHeight="1" spans="1:4">
      <c r="A28" s="79"/>
      <c r="B28" s="23"/>
      <c r="C28" s="151" t="s">
        <v>142</v>
      </c>
      <c r="D28" s="23"/>
    </row>
    <row r="29" ht="19.5" customHeight="1" spans="1:4">
      <c r="A29" s="79"/>
      <c r="B29" s="23"/>
      <c r="C29" s="79" t="s">
        <v>143</v>
      </c>
      <c r="D29" s="23"/>
    </row>
    <row r="30" ht="19.5" customHeight="1" spans="1:4">
      <c r="A30" s="150"/>
      <c r="B30" s="23"/>
      <c r="C30" s="79" t="s">
        <v>144</v>
      </c>
      <c r="D30" s="23"/>
    </row>
    <row r="31" ht="18" customHeight="1" spans="1:4">
      <c r="A31" s="150"/>
      <c r="B31" s="23"/>
      <c r="C31" s="79" t="s">
        <v>145</v>
      </c>
      <c r="D31" s="23"/>
    </row>
    <row r="32" ht="18" customHeight="1" spans="1:4">
      <c r="A32" s="150"/>
      <c r="B32" s="23"/>
      <c r="C32" s="151" t="s">
        <v>146</v>
      </c>
      <c r="D32" s="23"/>
    </row>
    <row r="33" ht="18" customHeight="1" spans="1:4">
      <c r="A33" s="150"/>
      <c r="B33" s="23"/>
      <c r="C33" s="151" t="s">
        <v>147</v>
      </c>
      <c r="D33" s="23"/>
    </row>
    <row r="34" ht="19.5" customHeight="1" spans="1:4">
      <c r="A34" s="150"/>
      <c r="B34" s="153"/>
      <c r="C34" s="79" t="s">
        <v>148</v>
      </c>
      <c r="D34" s="153"/>
    </row>
    <row r="35" ht="19.5" customHeight="1" spans="1:4">
      <c r="A35" s="150"/>
      <c r="B35" s="23"/>
      <c r="C35" s="79" t="s">
        <v>149</v>
      </c>
      <c r="D35" s="23"/>
    </row>
    <row r="36" ht="19.5" customHeight="1" spans="1:4">
      <c r="A36" s="154" t="s">
        <v>24</v>
      </c>
      <c r="B36" s="23">
        <v>2731399.27</v>
      </c>
      <c r="C36" s="154" t="s">
        <v>25</v>
      </c>
      <c r="D36" s="23">
        <v>2731399.27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5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15"/>
      <c r="B1" s="115"/>
      <c r="C1" s="115"/>
      <c r="D1" s="115"/>
      <c r="E1" s="115"/>
      <c r="F1" s="115"/>
      <c r="G1" s="120" t="s">
        <v>150</v>
      </c>
    </row>
    <row r="2" ht="33" customHeight="1" spans="1:7">
      <c r="A2" s="141" t="str">
        <f>"2025"&amp;"年一般公共预算支出预算表（按功能科目分类）"</f>
        <v>2025年一般公共预算支出预算表（按功能科目分类）</v>
      </c>
      <c r="B2" s="141"/>
      <c r="C2" s="141"/>
      <c r="D2" s="141"/>
      <c r="E2" s="141"/>
      <c r="F2" s="141"/>
      <c r="G2" s="141"/>
    </row>
    <row r="3" ht="18.75" customHeight="1" spans="1:7">
      <c r="A3" s="142" t="str">
        <f>"单位名称："&amp;"中国共产主义青年团德宏傣族景颇族自治州委员会"</f>
        <v>单位名称：中国共产主义青年团德宏傣族景颇族自治州委员会</v>
      </c>
      <c r="B3" s="142"/>
      <c r="C3" s="115"/>
      <c r="D3" s="115"/>
      <c r="E3" s="115"/>
      <c r="F3" s="115"/>
      <c r="G3" s="120" t="s">
        <v>1</v>
      </c>
    </row>
    <row r="4" ht="18.75" customHeight="1" spans="1:7">
      <c r="A4" s="143" t="s">
        <v>151</v>
      </c>
      <c r="B4" s="143"/>
      <c r="C4" s="143" t="s">
        <v>30</v>
      </c>
      <c r="D4" s="143" t="s">
        <v>52</v>
      </c>
      <c r="E4" s="143"/>
      <c r="F4" s="143"/>
      <c r="G4" s="143" t="s">
        <v>53</v>
      </c>
    </row>
    <row r="5" ht="18.75" customHeight="1" spans="1:7">
      <c r="A5" s="143" t="s">
        <v>48</v>
      </c>
      <c r="B5" s="143" t="s">
        <v>49</v>
      </c>
      <c r="C5" s="143"/>
      <c r="D5" s="143" t="s">
        <v>33</v>
      </c>
      <c r="E5" s="143" t="s">
        <v>152</v>
      </c>
      <c r="F5" s="143" t="s">
        <v>153</v>
      </c>
      <c r="G5" s="143"/>
    </row>
    <row r="6" ht="18.75" customHeight="1" spans="1:7">
      <c r="A6" s="143" t="s">
        <v>59</v>
      </c>
      <c r="B6" s="143" t="s">
        <v>60</v>
      </c>
      <c r="C6" s="143" t="s">
        <v>61</v>
      </c>
      <c r="D6" s="143" t="s">
        <v>62</v>
      </c>
      <c r="E6" s="143" t="s">
        <v>63</v>
      </c>
      <c r="F6" s="143" t="s">
        <v>64</v>
      </c>
      <c r="G6" s="143" t="s">
        <v>65</v>
      </c>
    </row>
    <row r="7" ht="18.75" customHeight="1" spans="1:7">
      <c r="A7" s="144" t="s">
        <v>74</v>
      </c>
      <c r="B7" s="144" t="s">
        <v>75</v>
      </c>
      <c r="C7" s="145">
        <v>2247275.32</v>
      </c>
      <c r="D7" s="145">
        <v>1804375.32</v>
      </c>
      <c r="E7" s="145">
        <v>1613875.32</v>
      </c>
      <c r="F7" s="145">
        <v>190500</v>
      </c>
      <c r="G7" s="145">
        <v>442900</v>
      </c>
    </row>
    <row r="8" ht="18.75" customHeight="1" outlineLevel="1" spans="1:7">
      <c r="A8" s="146" t="s">
        <v>76</v>
      </c>
      <c r="B8" s="146" t="s">
        <v>77</v>
      </c>
      <c r="C8" s="145">
        <v>2247275.32</v>
      </c>
      <c r="D8" s="145">
        <v>1804375.32</v>
      </c>
      <c r="E8" s="145">
        <v>1613875.32</v>
      </c>
      <c r="F8" s="145">
        <v>190500</v>
      </c>
      <c r="G8" s="145">
        <v>442900</v>
      </c>
    </row>
    <row r="9" ht="18.75" customHeight="1" outlineLevel="2" spans="1:7">
      <c r="A9" s="147" t="s">
        <v>78</v>
      </c>
      <c r="B9" s="147" t="s">
        <v>79</v>
      </c>
      <c r="C9" s="145">
        <v>1706775</v>
      </c>
      <c r="D9" s="145">
        <v>1706775</v>
      </c>
      <c r="E9" s="145">
        <v>1516275</v>
      </c>
      <c r="F9" s="145">
        <v>190500</v>
      </c>
      <c r="G9" s="145"/>
    </row>
    <row r="10" ht="18.75" customHeight="1" outlineLevel="2" spans="1:7">
      <c r="A10" s="147" t="s">
        <v>80</v>
      </c>
      <c r="B10" s="147" t="s">
        <v>81</v>
      </c>
      <c r="C10" s="145">
        <v>500000.32</v>
      </c>
      <c r="D10" s="145">
        <v>57100.32</v>
      </c>
      <c r="E10" s="145">
        <v>57100.32</v>
      </c>
      <c r="F10" s="145"/>
      <c r="G10" s="145">
        <v>442900</v>
      </c>
    </row>
    <row r="11" ht="18.75" customHeight="1" outlineLevel="2" spans="1:7">
      <c r="A11" s="147" t="s">
        <v>82</v>
      </c>
      <c r="B11" s="147" t="s">
        <v>83</v>
      </c>
      <c r="C11" s="145">
        <v>40500</v>
      </c>
      <c r="D11" s="145">
        <v>40500</v>
      </c>
      <c r="E11" s="145">
        <v>40500</v>
      </c>
      <c r="F11" s="145"/>
      <c r="G11" s="145"/>
    </row>
    <row r="12" ht="18.75" customHeight="1" spans="1:7">
      <c r="A12" s="144" t="s">
        <v>84</v>
      </c>
      <c r="B12" s="144" t="s">
        <v>85</v>
      </c>
      <c r="C12" s="145">
        <v>202382.17</v>
      </c>
      <c r="D12" s="145">
        <v>202382.17</v>
      </c>
      <c r="E12" s="145">
        <v>202382.17</v>
      </c>
      <c r="F12" s="145"/>
      <c r="G12" s="145"/>
    </row>
    <row r="13" ht="18.75" customHeight="1" outlineLevel="1" spans="1:7">
      <c r="A13" s="146" t="s">
        <v>86</v>
      </c>
      <c r="B13" s="146" t="s">
        <v>87</v>
      </c>
      <c r="C13" s="145">
        <v>201804</v>
      </c>
      <c r="D13" s="145">
        <v>201804</v>
      </c>
      <c r="E13" s="145">
        <v>201804</v>
      </c>
      <c r="F13" s="145"/>
      <c r="G13" s="145"/>
    </row>
    <row r="14" ht="18.75" customHeight="1" outlineLevel="2" spans="1:7">
      <c r="A14" s="147" t="s">
        <v>88</v>
      </c>
      <c r="B14" s="147" t="s">
        <v>89</v>
      </c>
      <c r="C14" s="145">
        <v>201804</v>
      </c>
      <c r="D14" s="145">
        <v>201804</v>
      </c>
      <c r="E14" s="145">
        <v>201804</v>
      </c>
      <c r="F14" s="145"/>
      <c r="G14" s="145"/>
    </row>
    <row r="15" ht="18.75" customHeight="1" outlineLevel="1" spans="1:7">
      <c r="A15" s="146" t="s">
        <v>90</v>
      </c>
      <c r="B15" s="146" t="s">
        <v>91</v>
      </c>
      <c r="C15" s="145">
        <v>578.17</v>
      </c>
      <c r="D15" s="145">
        <v>578.17</v>
      </c>
      <c r="E15" s="145">
        <v>578.17</v>
      </c>
      <c r="F15" s="145"/>
      <c r="G15" s="145"/>
    </row>
    <row r="16" ht="18.75" customHeight="1" outlineLevel="2" spans="1:7">
      <c r="A16" s="147" t="s">
        <v>92</v>
      </c>
      <c r="B16" s="147" t="s">
        <v>91</v>
      </c>
      <c r="C16" s="145">
        <v>578.17</v>
      </c>
      <c r="D16" s="145">
        <v>578.17</v>
      </c>
      <c r="E16" s="145">
        <v>578.17</v>
      </c>
      <c r="F16" s="145"/>
      <c r="G16" s="145"/>
    </row>
    <row r="17" ht="18.75" customHeight="1" spans="1:7">
      <c r="A17" s="144" t="s">
        <v>93</v>
      </c>
      <c r="B17" s="144" t="s">
        <v>94</v>
      </c>
      <c r="C17" s="145">
        <v>130388.78</v>
      </c>
      <c r="D17" s="145">
        <v>130388.78</v>
      </c>
      <c r="E17" s="145">
        <v>130388.78</v>
      </c>
      <c r="F17" s="145"/>
      <c r="G17" s="145"/>
    </row>
    <row r="18" ht="18.75" customHeight="1" outlineLevel="1" spans="1:7">
      <c r="A18" s="146" t="s">
        <v>95</v>
      </c>
      <c r="B18" s="146" t="s">
        <v>96</v>
      </c>
      <c r="C18" s="145">
        <v>130388.78</v>
      </c>
      <c r="D18" s="145">
        <v>130388.78</v>
      </c>
      <c r="E18" s="145">
        <v>130388.78</v>
      </c>
      <c r="F18" s="145"/>
      <c r="G18" s="145"/>
    </row>
    <row r="19" ht="18.75" customHeight="1" outlineLevel="2" spans="1:7">
      <c r="A19" s="147" t="s">
        <v>97</v>
      </c>
      <c r="B19" s="147" t="s">
        <v>98</v>
      </c>
      <c r="C19" s="145">
        <v>99640.73</v>
      </c>
      <c r="D19" s="145">
        <v>99640.73</v>
      </c>
      <c r="E19" s="145">
        <v>99640.73</v>
      </c>
      <c r="F19" s="145"/>
      <c r="G19" s="145"/>
    </row>
    <row r="20" ht="18.75" customHeight="1" outlineLevel="2" spans="1:7">
      <c r="A20" s="147" t="s">
        <v>101</v>
      </c>
      <c r="B20" s="147" t="s">
        <v>102</v>
      </c>
      <c r="C20" s="145">
        <v>25225.5</v>
      </c>
      <c r="D20" s="145">
        <v>25225.5</v>
      </c>
      <c r="E20" s="145">
        <v>25225.5</v>
      </c>
      <c r="F20" s="145"/>
      <c r="G20" s="145"/>
    </row>
    <row r="21" ht="18.75" customHeight="1" outlineLevel="2" spans="1:7">
      <c r="A21" s="147" t="s">
        <v>103</v>
      </c>
      <c r="B21" s="147" t="s">
        <v>104</v>
      </c>
      <c r="C21" s="145">
        <v>5522.55</v>
      </c>
      <c r="D21" s="145">
        <v>5522.55</v>
      </c>
      <c r="E21" s="145">
        <v>5522.55</v>
      </c>
      <c r="F21" s="145"/>
      <c r="G21" s="145"/>
    </row>
    <row r="22" ht="18.75" customHeight="1" spans="1:7">
      <c r="A22" s="144" t="s">
        <v>105</v>
      </c>
      <c r="B22" s="144" t="s">
        <v>106</v>
      </c>
      <c r="C22" s="145">
        <v>151353</v>
      </c>
      <c r="D22" s="145">
        <v>151353</v>
      </c>
      <c r="E22" s="145">
        <v>151353</v>
      </c>
      <c r="F22" s="145"/>
      <c r="G22" s="145"/>
    </row>
    <row r="23" ht="18.75" customHeight="1" outlineLevel="1" spans="1:7">
      <c r="A23" s="146" t="s">
        <v>107</v>
      </c>
      <c r="B23" s="146" t="s">
        <v>108</v>
      </c>
      <c r="C23" s="145">
        <v>151353</v>
      </c>
      <c r="D23" s="145">
        <v>151353</v>
      </c>
      <c r="E23" s="145">
        <v>151353</v>
      </c>
      <c r="F23" s="145"/>
      <c r="G23" s="145"/>
    </row>
    <row r="24" ht="18.75" customHeight="1" outlineLevel="2" spans="1:7">
      <c r="A24" s="147" t="s">
        <v>109</v>
      </c>
      <c r="B24" s="147" t="s">
        <v>110</v>
      </c>
      <c r="C24" s="145">
        <v>151353</v>
      </c>
      <c r="D24" s="145">
        <v>151353</v>
      </c>
      <c r="E24" s="145">
        <v>151353</v>
      </c>
      <c r="F24" s="145"/>
      <c r="G24" s="145"/>
    </row>
    <row r="25" ht="18.75" customHeight="1" spans="1:7">
      <c r="A25" s="143" t="s">
        <v>30</v>
      </c>
      <c r="B25" s="143"/>
      <c r="C25" s="145">
        <v>2731399.27</v>
      </c>
      <c r="D25" s="145">
        <v>2288499.27</v>
      </c>
      <c r="E25" s="145">
        <v>2097999.27</v>
      </c>
      <c r="F25" s="145">
        <v>190500</v>
      </c>
      <c r="G25" s="145">
        <v>442900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tabSelected="1" workbookViewId="0">
      <selection activeCell="A10" sqref="A10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2"/>
      <c r="B1" s="132"/>
      <c r="C1" s="133"/>
      <c r="D1" s="1"/>
      <c r="E1" s="1"/>
      <c r="F1" s="134" t="s">
        <v>154</v>
      </c>
    </row>
    <row r="2" ht="33.75" customHeight="1" spans="1:6">
      <c r="A2" s="135" t="str">
        <f>"2025"&amp;"年一般公共预算“三公”经费支出预算表"</f>
        <v>2025年一般公共预算“三公”经费支出预算表</v>
      </c>
      <c r="B2" s="135"/>
      <c r="C2" s="135"/>
      <c r="D2" s="135"/>
      <c r="E2" s="135"/>
      <c r="F2" s="135"/>
    </row>
    <row r="3" ht="21.75" customHeight="1" spans="1:6">
      <c r="A3" s="136" t="str">
        <f>"单位名称："&amp;"中国共产主义青年团德宏傣族景颇族自治州委员会"</f>
        <v>单位名称：中国共产主义青年团德宏傣族景颇族自治州委员会</v>
      </c>
      <c r="B3" s="132"/>
      <c r="C3" s="133"/>
      <c r="D3" s="3"/>
      <c r="E3" s="1"/>
      <c r="F3" s="134" t="s">
        <v>27</v>
      </c>
    </row>
    <row r="4" ht="19.5" customHeight="1" spans="1:6">
      <c r="A4" s="11" t="s">
        <v>155</v>
      </c>
      <c r="B4" s="71" t="s">
        <v>156</v>
      </c>
      <c r="C4" s="12" t="s">
        <v>157</v>
      </c>
      <c r="D4" s="13"/>
      <c r="E4" s="14"/>
      <c r="F4" s="71" t="s">
        <v>158</v>
      </c>
    </row>
    <row r="5" ht="19.5" customHeight="1" spans="1:6">
      <c r="A5" s="18"/>
      <c r="B5" s="72"/>
      <c r="C5" s="35" t="s">
        <v>33</v>
      </c>
      <c r="D5" s="35" t="s">
        <v>159</v>
      </c>
      <c r="E5" s="35" t="s">
        <v>160</v>
      </c>
      <c r="F5" s="72"/>
    </row>
    <row r="6" ht="18.75" customHeight="1" spans="1:6">
      <c r="A6" s="137">
        <v>1</v>
      </c>
      <c r="B6" s="137">
        <v>2</v>
      </c>
      <c r="C6" s="138">
        <v>3</v>
      </c>
      <c r="D6" s="137">
        <v>4</v>
      </c>
      <c r="E6" s="137">
        <v>5</v>
      </c>
      <c r="F6" s="137">
        <v>6</v>
      </c>
    </row>
    <row r="7" ht="24.75" customHeight="1" spans="1:6">
      <c r="A7" s="139">
        <v>4700</v>
      </c>
      <c r="B7" s="139"/>
      <c r="C7" s="140"/>
      <c r="D7" s="139"/>
      <c r="E7" s="139"/>
      <c r="F7" s="139">
        <v>4700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4"/>
  <sheetViews>
    <sheetView showZeros="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31" t="s">
        <v>161</v>
      </c>
      <c r="U1" s="131"/>
      <c r="V1" s="131"/>
      <c r="W1" s="131"/>
    </row>
    <row r="2" ht="45.75" customHeight="1" spans="1:23">
      <c r="A2" s="128" t="s">
        <v>162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ht="18.75" customHeight="1" spans="1:23">
      <c r="A3" s="127" t="str">
        <f>"单位名称："&amp;"中国共产主义青年团德宏傣族景颇族自治州委员会"</f>
        <v>单位名称：中国共产主义青年团德宏傣族景颇族自治州委员会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31" t="s">
        <v>27</v>
      </c>
      <c r="U3" s="131"/>
      <c r="V3" s="131"/>
      <c r="W3" s="131"/>
    </row>
    <row r="4" ht="18.75" customHeight="1" spans="1:23">
      <c r="A4" s="129" t="s">
        <v>163</v>
      </c>
      <c r="B4" s="129" t="s">
        <v>164</v>
      </c>
      <c r="C4" s="129" t="s">
        <v>165</v>
      </c>
      <c r="D4" s="129" t="s">
        <v>166</v>
      </c>
      <c r="E4" s="129" t="s">
        <v>167</v>
      </c>
      <c r="F4" s="129" t="s">
        <v>168</v>
      </c>
      <c r="G4" s="129" t="s">
        <v>169</v>
      </c>
      <c r="H4" s="129" t="s">
        <v>170</v>
      </c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</row>
    <row r="5" ht="28.3" customHeight="1" spans="1:23">
      <c r="A5" s="129"/>
      <c r="B5" s="129"/>
      <c r="C5" s="129"/>
      <c r="D5" s="129"/>
      <c r="E5" s="129"/>
      <c r="F5" s="129"/>
      <c r="G5" s="129"/>
      <c r="H5" s="129" t="s">
        <v>171</v>
      </c>
      <c r="I5" s="129" t="s">
        <v>34</v>
      </c>
      <c r="J5" s="129" t="s">
        <v>172</v>
      </c>
      <c r="K5" s="129" t="s">
        <v>173</v>
      </c>
      <c r="L5" s="129" t="s">
        <v>174</v>
      </c>
      <c r="M5" s="129" t="s">
        <v>175</v>
      </c>
      <c r="N5" s="129" t="s">
        <v>176</v>
      </c>
      <c r="O5" s="129" t="s">
        <v>35</v>
      </c>
      <c r="P5" s="129" t="s">
        <v>36</v>
      </c>
      <c r="Q5" s="129" t="s">
        <v>37</v>
      </c>
      <c r="R5" s="129" t="s">
        <v>51</v>
      </c>
      <c r="S5" s="129"/>
      <c r="T5" s="129"/>
      <c r="U5" s="129"/>
      <c r="V5" s="129"/>
      <c r="W5" s="129"/>
    </row>
    <row r="6" ht="24" customHeight="1" spans="1:23">
      <c r="A6" s="129"/>
      <c r="B6" s="129"/>
      <c r="C6" s="129"/>
      <c r="D6" s="129"/>
      <c r="E6" s="129"/>
      <c r="F6" s="129"/>
      <c r="G6" s="129"/>
      <c r="H6" s="129"/>
      <c r="I6" s="129" t="s">
        <v>177</v>
      </c>
      <c r="J6" s="129" t="s">
        <v>172</v>
      </c>
      <c r="K6" s="129" t="s">
        <v>173</v>
      </c>
      <c r="L6" s="129" t="s">
        <v>174</v>
      </c>
      <c r="M6" s="129" t="s">
        <v>175</v>
      </c>
      <c r="N6" s="129" t="s">
        <v>34</v>
      </c>
      <c r="O6" s="129" t="s">
        <v>35</v>
      </c>
      <c r="P6" s="129" t="s">
        <v>36</v>
      </c>
      <c r="Q6" s="129"/>
      <c r="R6" s="129" t="s">
        <v>33</v>
      </c>
      <c r="S6" s="129" t="s">
        <v>40</v>
      </c>
      <c r="T6" s="129" t="s">
        <v>41</v>
      </c>
      <c r="U6" s="129" t="s">
        <v>42</v>
      </c>
      <c r="V6" s="129" t="s">
        <v>43</v>
      </c>
      <c r="W6" s="129" t="s">
        <v>44</v>
      </c>
    </row>
    <row r="7" ht="32.05" customHeight="1" spans="1:23">
      <c r="A7" s="129"/>
      <c r="B7" s="129"/>
      <c r="C7" s="129"/>
      <c r="D7" s="129"/>
      <c r="E7" s="129"/>
      <c r="F7" s="129"/>
      <c r="G7" s="129"/>
      <c r="H7" s="129"/>
      <c r="I7" s="129" t="s">
        <v>33</v>
      </c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</row>
    <row r="8" ht="18.75" customHeight="1" spans="1:23">
      <c r="A8" s="129" t="s">
        <v>59</v>
      </c>
      <c r="B8" s="129" t="s">
        <v>60</v>
      </c>
      <c r="C8" s="129" t="s">
        <v>61</v>
      </c>
      <c r="D8" s="129" t="s">
        <v>62</v>
      </c>
      <c r="E8" s="129" t="s">
        <v>63</v>
      </c>
      <c r="F8" s="129" t="s">
        <v>64</v>
      </c>
      <c r="G8" s="129" t="s">
        <v>65</v>
      </c>
      <c r="H8" s="129" t="s">
        <v>66</v>
      </c>
      <c r="I8" s="129" t="s">
        <v>67</v>
      </c>
      <c r="J8" s="129" t="s">
        <v>68</v>
      </c>
      <c r="K8" s="129" t="s">
        <v>69</v>
      </c>
      <c r="L8" s="129" t="s">
        <v>70</v>
      </c>
      <c r="M8" s="129" t="s">
        <v>71</v>
      </c>
      <c r="N8" s="129" t="s">
        <v>72</v>
      </c>
      <c r="O8" s="129" t="s">
        <v>73</v>
      </c>
      <c r="P8" s="129" t="s">
        <v>178</v>
      </c>
      <c r="Q8" s="129" t="s">
        <v>179</v>
      </c>
      <c r="R8" s="129" t="s">
        <v>180</v>
      </c>
      <c r="S8" s="129" t="s">
        <v>181</v>
      </c>
      <c r="T8" s="129" t="s">
        <v>182</v>
      </c>
      <c r="U8" s="129" t="s">
        <v>183</v>
      </c>
      <c r="V8" s="129" t="s">
        <v>184</v>
      </c>
      <c r="W8" s="129" t="s">
        <v>185</v>
      </c>
    </row>
    <row r="9" ht="53.25" customHeight="1" spans="1:23">
      <c r="A9" s="119" t="s">
        <v>46</v>
      </c>
      <c r="B9" s="119"/>
      <c r="C9" s="119"/>
      <c r="D9" s="119"/>
      <c r="E9" s="119"/>
      <c r="F9" s="119"/>
      <c r="G9" s="119"/>
      <c r="H9" s="126">
        <v>2288499.27</v>
      </c>
      <c r="I9" s="126">
        <v>2288499.27</v>
      </c>
      <c r="J9" s="126"/>
      <c r="K9" s="126"/>
      <c r="L9" s="126">
        <v>2288499.27</v>
      </c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</row>
    <row r="10" ht="53.25" customHeight="1" outlineLevel="1" spans="1:23">
      <c r="A10" s="119" t="s">
        <v>46</v>
      </c>
      <c r="B10" s="119" t="s">
        <v>186</v>
      </c>
      <c r="C10" s="119" t="s">
        <v>187</v>
      </c>
      <c r="D10" s="119" t="s">
        <v>78</v>
      </c>
      <c r="E10" s="119" t="s">
        <v>79</v>
      </c>
      <c r="F10" s="119" t="s">
        <v>188</v>
      </c>
      <c r="G10" s="119" t="s">
        <v>189</v>
      </c>
      <c r="H10" s="126">
        <v>603972</v>
      </c>
      <c r="I10" s="126">
        <v>603972</v>
      </c>
      <c r="J10" s="126"/>
      <c r="K10" s="126"/>
      <c r="L10" s="126">
        <v>603972</v>
      </c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</row>
    <row r="11" ht="53.25" customHeight="1" outlineLevel="1" spans="1:23">
      <c r="A11" s="119" t="s">
        <v>46</v>
      </c>
      <c r="B11" s="119" t="s">
        <v>186</v>
      </c>
      <c r="C11" s="119" t="s">
        <v>187</v>
      </c>
      <c r="D11" s="119" t="s">
        <v>78</v>
      </c>
      <c r="E11" s="119" t="s">
        <v>79</v>
      </c>
      <c r="F11" s="119" t="s">
        <v>190</v>
      </c>
      <c r="G11" s="119" t="s">
        <v>191</v>
      </c>
      <c r="H11" s="126">
        <v>656292</v>
      </c>
      <c r="I11" s="126">
        <v>656292</v>
      </c>
      <c r="J11" s="126"/>
      <c r="K11" s="126"/>
      <c r="L11" s="126">
        <v>656292</v>
      </c>
      <c r="M11" s="119"/>
      <c r="N11" s="126"/>
      <c r="O11" s="126"/>
      <c r="P11" s="126"/>
      <c r="Q11" s="126"/>
      <c r="R11" s="126"/>
      <c r="S11" s="126"/>
      <c r="T11" s="126"/>
      <c r="U11" s="126"/>
      <c r="V11" s="126"/>
      <c r="W11" s="126"/>
    </row>
    <row r="12" ht="53.25" customHeight="1" outlineLevel="1" spans="1:23">
      <c r="A12" s="119" t="s">
        <v>46</v>
      </c>
      <c r="B12" s="119" t="s">
        <v>192</v>
      </c>
      <c r="C12" s="119" t="s">
        <v>193</v>
      </c>
      <c r="D12" s="119" t="s">
        <v>78</v>
      </c>
      <c r="E12" s="119" t="s">
        <v>79</v>
      </c>
      <c r="F12" s="119" t="s">
        <v>194</v>
      </c>
      <c r="G12" s="119" t="s">
        <v>195</v>
      </c>
      <c r="H12" s="126">
        <v>214680</v>
      </c>
      <c r="I12" s="126">
        <v>214680</v>
      </c>
      <c r="J12" s="126"/>
      <c r="K12" s="126"/>
      <c r="L12" s="126">
        <v>214680</v>
      </c>
      <c r="M12" s="119"/>
      <c r="N12" s="126"/>
      <c r="O12" s="126"/>
      <c r="P12" s="126"/>
      <c r="Q12" s="126"/>
      <c r="R12" s="126"/>
      <c r="S12" s="126"/>
      <c r="T12" s="126"/>
      <c r="U12" s="126"/>
      <c r="V12" s="126"/>
      <c r="W12" s="126"/>
    </row>
    <row r="13" ht="53.25" customHeight="1" outlineLevel="1" spans="1:23">
      <c r="A13" s="119" t="s">
        <v>46</v>
      </c>
      <c r="B13" s="119" t="s">
        <v>186</v>
      </c>
      <c r="C13" s="119" t="s">
        <v>187</v>
      </c>
      <c r="D13" s="119" t="s">
        <v>78</v>
      </c>
      <c r="E13" s="119" t="s">
        <v>79</v>
      </c>
      <c r="F13" s="119" t="s">
        <v>194</v>
      </c>
      <c r="G13" s="119" t="s">
        <v>195</v>
      </c>
      <c r="H13" s="126">
        <v>41331</v>
      </c>
      <c r="I13" s="126">
        <v>41331</v>
      </c>
      <c r="J13" s="126"/>
      <c r="K13" s="126"/>
      <c r="L13" s="126">
        <v>41331</v>
      </c>
      <c r="M13" s="119"/>
      <c r="N13" s="126"/>
      <c r="O13" s="126"/>
      <c r="P13" s="126"/>
      <c r="Q13" s="126"/>
      <c r="R13" s="126"/>
      <c r="S13" s="126"/>
      <c r="T13" s="126"/>
      <c r="U13" s="126"/>
      <c r="V13" s="126"/>
      <c r="W13" s="126"/>
    </row>
    <row r="14" ht="53.25" customHeight="1" outlineLevel="1" spans="1:23">
      <c r="A14" s="119" t="s">
        <v>46</v>
      </c>
      <c r="B14" s="119" t="s">
        <v>196</v>
      </c>
      <c r="C14" s="119" t="s">
        <v>197</v>
      </c>
      <c r="D14" s="119" t="s">
        <v>88</v>
      </c>
      <c r="E14" s="119" t="s">
        <v>89</v>
      </c>
      <c r="F14" s="119" t="s">
        <v>198</v>
      </c>
      <c r="G14" s="119" t="s">
        <v>199</v>
      </c>
      <c r="H14" s="126">
        <v>201804</v>
      </c>
      <c r="I14" s="126">
        <v>201804</v>
      </c>
      <c r="J14" s="126"/>
      <c r="K14" s="126"/>
      <c r="L14" s="126">
        <v>201804</v>
      </c>
      <c r="M14" s="119"/>
      <c r="N14" s="126"/>
      <c r="O14" s="126"/>
      <c r="P14" s="126"/>
      <c r="Q14" s="126"/>
      <c r="R14" s="126"/>
      <c r="S14" s="126"/>
      <c r="T14" s="126"/>
      <c r="U14" s="126"/>
      <c r="V14" s="126"/>
      <c r="W14" s="126"/>
    </row>
    <row r="15" ht="53.25" customHeight="1" outlineLevel="1" spans="1:23">
      <c r="A15" s="119" t="s">
        <v>46</v>
      </c>
      <c r="B15" s="119" t="s">
        <v>196</v>
      </c>
      <c r="C15" s="119" t="s">
        <v>197</v>
      </c>
      <c r="D15" s="119" t="s">
        <v>88</v>
      </c>
      <c r="E15" s="119" t="s">
        <v>89</v>
      </c>
      <c r="F15" s="119" t="s">
        <v>198</v>
      </c>
      <c r="G15" s="119" t="s">
        <v>199</v>
      </c>
      <c r="H15" s="126"/>
      <c r="I15" s="126"/>
      <c r="J15" s="126"/>
      <c r="K15" s="126"/>
      <c r="L15" s="126"/>
      <c r="M15" s="119"/>
      <c r="N15" s="126"/>
      <c r="O15" s="126"/>
      <c r="P15" s="126"/>
      <c r="Q15" s="126"/>
      <c r="R15" s="126"/>
      <c r="S15" s="126"/>
      <c r="T15" s="126"/>
      <c r="U15" s="126"/>
      <c r="V15" s="126"/>
      <c r="W15" s="126"/>
    </row>
    <row r="16" ht="53.25" customHeight="1" outlineLevel="1" spans="1:23">
      <c r="A16" s="119" t="s">
        <v>46</v>
      </c>
      <c r="B16" s="119" t="s">
        <v>196</v>
      </c>
      <c r="C16" s="119" t="s">
        <v>197</v>
      </c>
      <c r="D16" s="119" t="s">
        <v>97</v>
      </c>
      <c r="E16" s="119" t="s">
        <v>98</v>
      </c>
      <c r="F16" s="119" t="s">
        <v>200</v>
      </c>
      <c r="G16" s="119" t="s">
        <v>201</v>
      </c>
      <c r="H16" s="126">
        <v>94595.63</v>
      </c>
      <c r="I16" s="126">
        <v>94595.63</v>
      </c>
      <c r="J16" s="126"/>
      <c r="K16" s="126"/>
      <c r="L16" s="126">
        <v>94595.63</v>
      </c>
      <c r="M16" s="119"/>
      <c r="N16" s="126"/>
      <c r="O16" s="126"/>
      <c r="P16" s="126"/>
      <c r="Q16" s="126"/>
      <c r="R16" s="126"/>
      <c r="S16" s="126"/>
      <c r="T16" s="126"/>
      <c r="U16" s="126"/>
      <c r="V16" s="126"/>
      <c r="W16" s="126"/>
    </row>
    <row r="17" ht="53.25" customHeight="1" outlineLevel="1" spans="1:23">
      <c r="A17" s="119" t="s">
        <v>46</v>
      </c>
      <c r="B17" s="119" t="s">
        <v>196</v>
      </c>
      <c r="C17" s="119" t="s">
        <v>197</v>
      </c>
      <c r="D17" s="119" t="s">
        <v>99</v>
      </c>
      <c r="E17" s="119" t="s">
        <v>100</v>
      </c>
      <c r="F17" s="119" t="s">
        <v>200</v>
      </c>
      <c r="G17" s="119" t="s">
        <v>201</v>
      </c>
      <c r="H17" s="126"/>
      <c r="I17" s="126"/>
      <c r="J17" s="126"/>
      <c r="K17" s="126"/>
      <c r="L17" s="126"/>
      <c r="M17" s="119"/>
      <c r="N17" s="126"/>
      <c r="O17" s="126"/>
      <c r="P17" s="126"/>
      <c r="Q17" s="126"/>
      <c r="R17" s="126"/>
      <c r="S17" s="126"/>
      <c r="T17" s="126"/>
      <c r="U17" s="126"/>
      <c r="V17" s="126"/>
      <c r="W17" s="126"/>
    </row>
    <row r="18" ht="53.25" customHeight="1" outlineLevel="1" spans="1:23">
      <c r="A18" s="119" t="s">
        <v>46</v>
      </c>
      <c r="B18" s="119" t="s">
        <v>196</v>
      </c>
      <c r="C18" s="119" t="s">
        <v>197</v>
      </c>
      <c r="D18" s="119" t="s">
        <v>99</v>
      </c>
      <c r="E18" s="119" t="s">
        <v>100</v>
      </c>
      <c r="F18" s="119" t="s">
        <v>200</v>
      </c>
      <c r="G18" s="119" t="s">
        <v>201</v>
      </c>
      <c r="H18" s="126"/>
      <c r="I18" s="126"/>
      <c r="J18" s="126"/>
      <c r="K18" s="126"/>
      <c r="L18" s="126"/>
      <c r="M18" s="119"/>
      <c r="N18" s="126"/>
      <c r="O18" s="126"/>
      <c r="P18" s="126"/>
      <c r="Q18" s="126"/>
      <c r="R18" s="126"/>
      <c r="S18" s="126"/>
      <c r="T18" s="126"/>
      <c r="U18" s="126"/>
      <c r="V18" s="126"/>
      <c r="W18" s="126"/>
    </row>
    <row r="19" ht="53.25" customHeight="1" outlineLevel="1" spans="1:23">
      <c r="A19" s="119" t="s">
        <v>46</v>
      </c>
      <c r="B19" s="119" t="s">
        <v>196</v>
      </c>
      <c r="C19" s="119" t="s">
        <v>197</v>
      </c>
      <c r="D19" s="119" t="s">
        <v>97</v>
      </c>
      <c r="E19" s="119" t="s">
        <v>98</v>
      </c>
      <c r="F19" s="119" t="s">
        <v>200</v>
      </c>
      <c r="G19" s="119" t="s">
        <v>201</v>
      </c>
      <c r="H19" s="126">
        <v>5045.1</v>
      </c>
      <c r="I19" s="126">
        <v>5045.1</v>
      </c>
      <c r="J19" s="126"/>
      <c r="K19" s="126"/>
      <c r="L19" s="126">
        <v>5045.1</v>
      </c>
      <c r="M19" s="119"/>
      <c r="N19" s="126"/>
      <c r="O19" s="126"/>
      <c r="P19" s="126"/>
      <c r="Q19" s="126"/>
      <c r="R19" s="126"/>
      <c r="S19" s="126"/>
      <c r="T19" s="126"/>
      <c r="U19" s="126"/>
      <c r="V19" s="126"/>
      <c r="W19" s="126"/>
    </row>
    <row r="20" ht="53.25" customHeight="1" outlineLevel="1" spans="1:23">
      <c r="A20" s="119" t="s">
        <v>46</v>
      </c>
      <c r="B20" s="119" t="s">
        <v>196</v>
      </c>
      <c r="C20" s="119" t="s">
        <v>197</v>
      </c>
      <c r="D20" s="119" t="s">
        <v>101</v>
      </c>
      <c r="E20" s="119" t="s">
        <v>102</v>
      </c>
      <c r="F20" s="119" t="s">
        <v>202</v>
      </c>
      <c r="G20" s="119" t="s">
        <v>203</v>
      </c>
      <c r="H20" s="126">
        <v>25225.5</v>
      </c>
      <c r="I20" s="126">
        <v>25225.5</v>
      </c>
      <c r="J20" s="126"/>
      <c r="K20" s="126"/>
      <c r="L20" s="126">
        <v>25225.5</v>
      </c>
      <c r="M20" s="119"/>
      <c r="N20" s="126"/>
      <c r="O20" s="126"/>
      <c r="P20" s="126"/>
      <c r="Q20" s="126"/>
      <c r="R20" s="126"/>
      <c r="S20" s="126"/>
      <c r="T20" s="126"/>
      <c r="U20" s="126"/>
      <c r="V20" s="126"/>
      <c r="W20" s="126"/>
    </row>
    <row r="21" ht="53.25" customHeight="1" outlineLevel="1" spans="1:23">
      <c r="A21" s="119" t="s">
        <v>46</v>
      </c>
      <c r="B21" s="119" t="s">
        <v>196</v>
      </c>
      <c r="C21" s="119" t="s">
        <v>197</v>
      </c>
      <c r="D21" s="119" t="s">
        <v>101</v>
      </c>
      <c r="E21" s="119" t="s">
        <v>102</v>
      </c>
      <c r="F21" s="119" t="s">
        <v>202</v>
      </c>
      <c r="G21" s="119" t="s">
        <v>203</v>
      </c>
      <c r="H21" s="126"/>
      <c r="I21" s="126"/>
      <c r="J21" s="126"/>
      <c r="K21" s="126"/>
      <c r="L21" s="126"/>
      <c r="M21" s="119"/>
      <c r="N21" s="126"/>
      <c r="O21" s="126"/>
      <c r="P21" s="126"/>
      <c r="Q21" s="126"/>
      <c r="R21" s="126"/>
      <c r="S21" s="126"/>
      <c r="T21" s="126"/>
      <c r="U21" s="126"/>
      <c r="V21" s="126"/>
      <c r="W21" s="126"/>
    </row>
    <row r="22" ht="53.25" customHeight="1" outlineLevel="1" spans="1:23">
      <c r="A22" s="119" t="s">
        <v>46</v>
      </c>
      <c r="B22" s="119" t="s">
        <v>196</v>
      </c>
      <c r="C22" s="119" t="s">
        <v>197</v>
      </c>
      <c r="D22" s="119" t="s">
        <v>103</v>
      </c>
      <c r="E22" s="119" t="s">
        <v>104</v>
      </c>
      <c r="F22" s="119" t="s">
        <v>204</v>
      </c>
      <c r="G22" s="119" t="s">
        <v>205</v>
      </c>
      <c r="H22" s="126"/>
      <c r="I22" s="126"/>
      <c r="J22" s="126"/>
      <c r="K22" s="126"/>
      <c r="L22" s="126"/>
      <c r="M22" s="119"/>
      <c r="N22" s="126"/>
      <c r="O22" s="126"/>
      <c r="P22" s="126"/>
      <c r="Q22" s="126"/>
      <c r="R22" s="126"/>
      <c r="S22" s="126"/>
      <c r="T22" s="126"/>
      <c r="U22" s="126"/>
      <c r="V22" s="126"/>
      <c r="W22" s="126"/>
    </row>
    <row r="23" ht="53.25" customHeight="1" outlineLevel="1" spans="1:23">
      <c r="A23" s="119" t="s">
        <v>46</v>
      </c>
      <c r="B23" s="119" t="s">
        <v>196</v>
      </c>
      <c r="C23" s="119" t="s">
        <v>197</v>
      </c>
      <c r="D23" s="119" t="s">
        <v>103</v>
      </c>
      <c r="E23" s="119" t="s">
        <v>104</v>
      </c>
      <c r="F23" s="119" t="s">
        <v>204</v>
      </c>
      <c r="G23" s="119" t="s">
        <v>205</v>
      </c>
      <c r="H23" s="126"/>
      <c r="I23" s="126"/>
      <c r="J23" s="126"/>
      <c r="K23" s="126"/>
      <c r="L23" s="126"/>
      <c r="M23" s="119"/>
      <c r="N23" s="126"/>
      <c r="O23" s="126"/>
      <c r="P23" s="126"/>
      <c r="Q23" s="126"/>
      <c r="R23" s="126"/>
      <c r="S23" s="126"/>
      <c r="T23" s="126"/>
      <c r="U23" s="126"/>
      <c r="V23" s="126"/>
      <c r="W23" s="126"/>
    </row>
    <row r="24" ht="53.25" customHeight="1" outlineLevel="1" spans="1:23">
      <c r="A24" s="119" t="s">
        <v>46</v>
      </c>
      <c r="B24" s="119" t="s">
        <v>196</v>
      </c>
      <c r="C24" s="119" t="s">
        <v>197</v>
      </c>
      <c r="D24" s="119" t="s">
        <v>92</v>
      </c>
      <c r="E24" s="119" t="s">
        <v>91</v>
      </c>
      <c r="F24" s="119" t="s">
        <v>204</v>
      </c>
      <c r="G24" s="119" t="s">
        <v>205</v>
      </c>
      <c r="H24" s="126"/>
      <c r="I24" s="126"/>
      <c r="J24" s="126"/>
      <c r="K24" s="126"/>
      <c r="L24" s="126"/>
      <c r="M24" s="119"/>
      <c r="N24" s="126"/>
      <c r="O24" s="126"/>
      <c r="P24" s="126"/>
      <c r="Q24" s="126"/>
      <c r="R24" s="126"/>
      <c r="S24" s="126"/>
      <c r="T24" s="126"/>
      <c r="U24" s="126"/>
      <c r="V24" s="126"/>
      <c r="W24" s="126"/>
    </row>
    <row r="25" ht="53.25" customHeight="1" outlineLevel="1" spans="1:23">
      <c r="A25" s="119" t="s">
        <v>46</v>
      </c>
      <c r="B25" s="119" t="s">
        <v>196</v>
      </c>
      <c r="C25" s="119" t="s">
        <v>197</v>
      </c>
      <c r="D25" s="119" t="s">
        <v>103</v>
      </c>
      <c r="E25" s="119" t="s">
        <v>104</v>
      </c>
      <c r="F25" s="119" t="s">
        <v>204</v>
      </c>
      <c r="G25" s="119" t="s">
        <v>205</v>
      </c>
      <c r="H25" s="126">
        <v>2522.55</v>
      </c>
      <c r="I25" s="126">
        <v>2522.55</v>
      </c>
      <c r="J25" s="126"/>
      <c r="K25" s="126"/>
      <c r="L25" s="126">
        <v>2522.55</v>
      </c>
      <c r="M25" s="119"/>
      <c r="N25" s="126"/>
      <c r="O25" s="126"/>
      <c r="P25" s="126"/>
      <c r="Q25" s="126"/>
      <c r="R25" s="126"/>
      <c r="S25" s="126"/>
      <c r="T25" s="126"/>
      <c r="U25" s="126"/>
      <c r="V25" s="126"/>
      <c r="W25" s="126"/>
    </row>
    <row r="26" ht="53.25" customHeight="1" outlineLevel="1" spans="1:23">
      <c r="A26" s="119" t="s">
        <v>46</v>
      </c>
      <c r="B26" s="119" t="s">
        <v>196</v>
      </c>
      <c r="C26" s="119" t="s">
        <v>197</v>
      </c>
      <c r="D26" s="119" t="s">
        <v>92</v>
      </c>
      <c r="E26" s="119" t="s">
        <v>91</v>
      </c>
      <c r="F26" s="119" t="s">
        <v>204</v>
      </c>
      <c r="G26" s="119" t="s">
        <v>205</v>
      </c>
      <c r="H26" s="126">
        <v>578.17</v>
      </c>
      <c r="I26" s="126">
        <v>578.17</v>
      </c>
      <c r="J26" s="126"/>
      <c r="K26" s="126"/>
      <c r="L26" s="126">
        <v>578.17</v>
      </c>
      <c r="M26" s="119"/>
      <c r="N26" s="126"/>
      <c r="O26" s="126"/>
      <c r="P26" s="126"/>
      <c r="Q26" s="126"/>
      <c r="R26" s="126"/>
      <c r="S26" s="126"/>
      <c r="T26" s="126"/>
      <c r="U26" s="126"/>
      <c r="V26" s="126"/>
      <c r="W26" s="126"/>
    </row>
    <row r="27" ht="53.25" customHeight="1" outlineLevel="1" spans="1:23">
      <c r="A27" s="119" t="s">
        <v>46</v>
      </c>
      <c r="B27" s="119" t="s">
        <v>196</v>
      </c>
      <c r="C27" s="119" t="s">
        <v>197</v>
      </c>
      <c r="D27" s="119" t="s">
        <v>103</v>
      </c>
      <c r="E27" s="119" t="s">
        <v>104</v>
      </c>
      <c r="F27" s="119" t="s">
        <v>204</v>
      </c>
      <c r="G27" s="119" t="s">
        <v>205</v>
      </c>
      <c r="H27" s="126">
        <v>3000</v>
      </c>
      <c r="I27" s="126">
        <v>3000</v>
      </c>
      <c r="J27" s="126"/>
      <c r="K27" s="126"/>
      <c r="L27" s="126">
        <v>3000</v>
      </c>
      <c r="M27" s="119"/>
      <c r="N27" s="126"/>
      <c r="O27" s="126"/>
      <c r="P27" s="126"/>
      <c r="Q27" s="126"/>
      <c r="R27" s="126"/>
      <c r="S27" s="126"/>
      <c r="T27" s="126"/>
      <c r="U27" s="126"/>
      <c r="V27" s="126"/>
      <c r="W27" s="126"/>
    </row>
    <row r="28" ht="53.25" customHeight="1" outlineLevel="1" spans="1:23">
      <c r="A28" s="119" t="s">
        <v>46</v>
      </c>
      <c r="B28" s="119" t="s">
        <v>206</v>
      </c>
      <c r="C28" s="119" t="s">
        <v>110</v>
      </c>
      <c r="D28" s="119" t="s">
        <v>109</v>
      </c>
      <c r="E28" s="119" t="s">
        <v>110</v>
      </c>
      <c r="F28" s="119" t="s">
        <v>207</v>
      </c>
      <c r="G28" s="119" t="s">
        <v>110</v>
      </c>
      <c r="H28" s="126">
        <v>151353</v>
      </c>
      <c r="I28" s="126">
        <v>151353</v>
      </c>
      <c r="J28" s="126"/>
      <c r="K28" s="126"/>
      <c r="L28" s="126">
        <v>151353</v>
      </c>
      <c r="M28" s="119"/>
      <c r="N28" s="126"/>
      <c r="O28" s="126"/>
      <c r="P28" s="126"/>
      <c r="Q28" s="126"/>
      <c r="R28" s="126"/>
      <c r="S28" s="126"/>
      <c r="T28" s="126"/>
      <c r="U28" s="126"/>
      <c r="V28" s="126"/>
      <c r="W28" s="126"/>
    </row>
    <row r="29" ht="53.25" customHeight="1" outlineLevel="1" spans="1:23">
      <c r="A29" s="119" t="s">
        <v>46</v>
      </c>
      <c r="B29" s="119" t="s">
        <v>208</v>
      </c>
      <c r="C29" s="119" t="s">
        <v>209</v>
      </c>
      <c r="D29" s="119" t="s">
        <v>80</v>
      </c>
      <c r="E29" s="119" t="s">
        <v>81</v>
      </c>
      <c r="F29" s="119" t="s">
        <v>210</v>
      </c>
      <c r="G29" s="119" t="s">
        <v>211</v>
      </c>
      <c r="H29" s="126">
        <v>57100.32</v>
      </c>
      <c r="I29" s="126">
        <v>57100.32</v>
      </c>
      <c r="J29" s="126"/>
      <c r="K29" s="126"/>
      <c r="L29" s="126">
        <v>57100.32</v>
      </c>
      <c r="M29" s="119"/>
      <c r="N29" s="126"/>
      <c r="O29" s="126"/>
      <c r="P29" s="126"/>
      <c r="Q29" s="126"/>
      <c r="R29" s="126"/>
      <c r="S29" s="126"/>
      <c r="T29" s="126"/>
      <c r="U29" s="126"/>
      <c r="V29" s="126"/>
      <c r="W29" s="126"/>
    </row>
    <row r="30" ht="53.25" customHeight="1" outlineLevel="1" spans="1:23">
      <c r="A30" s="119" t="s">
        <v>46</v>
      </c>
      <c r="B30" s="119" t="s">
        <v>212</v>
      </c>
      <c r="C30" s="119" t="s">
        <v>213</v>
      </c>
      <c r="D30" s="119" t="s">
        <v>78</v>
      </c>
      <c r="E30" s="119" t="s">
        <v>79</v>
      </c>
      <c r="F30" s="119" t="s">
        <v>214</v>
      </c>
      <c r="G30" s="119" t="s">
        <v>215</v>
      </c>
      <c r="H30" s="126">
        <v>18000</v>
      </c>
      <c r="I30" s="126">
        <v>18000</v>
      </c>
      <c r="J30" s="126"/>
      <c r="K30" s="126"/>
      <c r="L30" s="126">
        <v>18000</v>
      </c>
      <c r="M30" s="119"/>
      <c r="N30" s="126"/>
      <c r="O30" s="126"/>
      <c r="P30" s="126"/>
      <c r="Q30" s="126"/>
      <c r="R30" s="126"/>
      <c r="S30" s="126"/>
      <c r="T30" s="126"/>
      <c r="U30" s="126"/>
      <c r="V30" s="126"/>
      <c r="W30" s="126"/>
    </row>
    <row r="31" ht="53.25" customHeight="1" outlineLevel="1" spans="1:23">
      <c r="A31" s="119" t="s">
        <v>46</v>
      </c>
      <c r="B31" s="119" t="s">
        <v>216</v>
      </c>
      <c r="C31" s="119" t="s">
        <v>217</v>
      </c>
      <c r="D31" s="119" t="s">
        <v>78</v>
      </c>
      <c r="E31" s="119" t="s">
        <v>79</v>
      </c>
      <c r="F31" s="119" t="s">
        <v>218</v>
      </c>
      <c r="G31" s="119" t="s">
        <v>219</v>
      </c>
      <c r="H31" s="126">
        <v>49500</v>
      </c>
      <c r="I31" s="126">
        <v>49500</v>
      </c>
      <c r="J31" s="126"/>
      <c r="K31" s="126"/>
      <c r="L31" s="126">
        <v>49500</v>
      </c>
      <c r="M31" s="119"/>
      <c r="N31" s="126"/>
      <c r="O31" s="126"/>
      <c r="P31" s="126"/>
      <c r="Q31" s="126"/>
      <c r="R31" s="126"/>
      <c r="S31" s="126"/>
      <c r="T31" s="126"/>
      <c r="U31" s="126"/>
      <c r="V31" s="126"/>
      <c r="W31" s="126"/>
    </row>
    <row r="32" ht="53.25" customHeight="1" outlineLevel="1" spans="1:23">
      <c r="A32" s="119" t="s">
        <v>46</v>
      </c>
      <c r="B32" s="119" t="s">
        <v>220</v>
      </c>
      <c r="C32" s="119" t="s">
        <v>221</v>
      </c>
      <c r="D32" s="119" t="s">
        <v>78</v>
      </c>
      <c r="E32" s="119" t="s">
        <v>79</v>
      </c>
      <c r="F32" s="119" t="s">
        <v>222</v>
      </c>
      <c r="G32" s="119" t="s">
        <v>223</v>
      </c>
      <c r="H32" s="126">
        <v>123000</v>
      </c>
      <c r="I32" s="126">
        <v>123000</v>
      </c>
      <c r="J32" s="126"/>
      <c r="K32" s="126"/>
      <c r="L32" s="126">
        <v>123000</v>
      </c>
      <c r="M32" s="119"/>
      <c r="N32" s="126"/>
      <c r="O32" s="126"/>
      <c r="P32" s="126"/>
      <c r="Q32" s="126"/>
      <c r="R32" s="126"/>
      <c r="S32" s="126"/>
      <c r="T32" s="126"/>
      <c r="U32" s="126"/>
      <c r="V32" s="126"/>
      <c r="W32" s="126"/>
    </row>
    <row r="33" ht="53.25" customHeight="1" outlineLevel="1" spans="1:23">
      <c r="A33" s="119" t="s">
        <v>46</v>
      </c>
      <c r="B33" s="119" t="s">
        <v>224</v>
      </c>
      <c r="C33" s="119" t="s">
        <v>225</v>
      </c>
      <c r="D33" s="119" t="s">
        <v>82</v>
      </c>
      <c r="E33" s="119" t="s">
        <v>83</v>
      </c>
      <c r="F33" s="119" t="s">
        <v>226</v>
      </c>
      <c r="G33" s="119" t="s">
        <v>227</v>
      </c>
      <c r="H33" s="126">
        <v>40500</v>
      </c>
      <c r="I33" s="126">
        <v>40500</v>
      </c>
      <c r="J33" s="126"/>
      <c r="K33" s="126"/>
      <c r="L33" s="126">
        <v>40500</v>
      </c>
      <c r="M33" s="119"/>
      <c r="N33" s="126"/>
      <c r="O33" s="126"/>
      <c r="P33" s="126"/>
      <c r="Q33" s="126"/>
      <c r="R33" s="126"/>
      <c r="S33" s="126"/>
      <c r="T33" s="126"/>
      <c r="U33" s="126"/>
      <c r="V33" s="126"/>
      <c r="W33" s="126"/>
    </row>
    <row r="34" ht="30.75" customHeight="1" spans="1:23">
      <c r="A34" s="130" t="s">
        <v>30</v>
      </c>
      <c r="B34" s="130"/>
      <c r="C34" s="130"/>
      <c r="D34" s="130"/>
      <c r="E34" s="130"/>
      <c r="F34" s="130"/>
      <c r="G34" s="130"/>
      <c r="H34" s="126">
        <v>2288499.27</v>
      </c>
      <c r="I34" s="126">
        <v>2288499.27</v>
      </c>
      <c r="J34" s="126"/>
      <c r="K34" s="126"/>
      <c r="L34" s="126">
        <v>2288499.27</v>
      </c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8"/>
  <sheetViews>
    <sheetView showZeros="0" workbookViewId="0">
      <selection activeCell="J8" sqref="J8:K12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11.7142857142857" customWidth="1"/>
    <col min="7" max="7" width="5.28571428571429" customWidth="1"/>
    <col min="8" max="8" width="13.5714285714286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2" t="s">
        <v>228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</row>
    <row r="2" ht="26.25" customHeight="1" spans="1:23">
      <c r="A2" s="116" t="s">
        <v>229</v>
      </c>
      <c r="B2" s="116"/>
      <c r="C2" s="116" t="s">
        <v>59</v>
      </c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</row>
    <row r="3" ht="18.75" customHeight="1" spans="1:23">
      <c r="A3" s="123" t="str">
        <f>"单位名称："&amp;"中国共产主义青年团德宏傣族景颇族自治州委员会"</f>
        <v>单位名称：中国共产主义青年团德宏傣族景颇族自治州委员会</v>
      </c>
      <c r="B3" s="123"/>
      <c r="C3" s="123"/>
      <c r="D3" s="123"/>
      <c r="E3" s="123"/>
      <c r="F3" s="123"/>
      <c r="G3" s="123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2" t="s">
        <v>27</v>
      </c>
      <c r="W3" s="122"/>
    </row>
    <row r="4" ht="26.25" customHeight="1" spans="1:23">
      <c r="A4" s="125" t="s">
        <v>230</v>
      </c>
      <c r="B4" s="125" t="s">
        <v>164</v>
      </c>
      <c r="C4" s="125" t="s">
        <v>165</v>
      </c>
      <c r="D4" s="125" t="s">
        <v>231</v>
      </c>
      <c r="E4" s="125" t="s">
        <v>166</v>
      </c>
      <c r="F4" s="125" t="s">
        <v>167</v>
      </c>
      <c r="G4" s="125" t="s">
        <v>232</v>
      </c>
      <c r="H4" s="125" t="s">
        <v>233</v>
      </c>
      <c r="I4" s="125" t="s">
        <v>30</v>
      </c>
      <c r="J4" s="125" t="s">
        <v>234</v>
      </c>
      <c r="K4" s="125"/>
      <c r="L4" s="125"/>
      <c r="M4" s="125"/>
      <c r="N4" s="125" t="s">
        <v>176</v>
      </c>
      <c r="O4" s="125"/>
      <c r="P4" s="125"/>
      <c r="Q4" s="125" t="s">
        <v>37</v>
      </c>
      <c r="R4" s="125" t="s">
        <v>51</v>
      </c>
      <c r="S4" s="125"/>
      <c r="T4" s="125"/>
      <c r="U4" s="125"/>
      <c r="V4" s="125"/>
      <c r="W4" s="125"/>
    </row>
    <row r="5" ht="26.25" customHeight="1" spans="1:23">
      <c r="A5" s="125"/>
      <c r="B5" s="125"/>
      <c r="C5" s="125"/>
      <c r="D5" s="125"/>
      <c r="E5" s="125"/>
      <c r="F5" s="125"/>
      <c r="G5" s="125"/>
      <c r="H5" s="125"/>
      <c r="I5" s="125"/>
      <c r="J5" s="125" t="s">
        <v>34</v>
      </c>
      <c r="K5" s="125"/>
      <c r="L5" s="125" t="s">
        <v>35</v>
      </c>
      <c r="M5" s="125" t="s">
        <v>36</v>
      </c>
      <c r="N5" s="125" t="s">
        <v>34</v>
      </c>
      <c r="O5" s="125" t="s">
        <v>35</v>
      </c>
      <c r="P5" s="125" t="s">
        <v>36</v>
      </c>
      <c r="Q5" s="125"/>
      <c r="R5" s="125" t="s">
        <v>33</v>
      </c>
      <c r="S5" s="125" t="s">
        <v>40</v>
      </c>
      <c r="T5" s="125" t="s">
        <v>41</v>
      </c>
      <c r="U5" s="125" t="s">
        <v>42</v>
      </c>
      <c r="V5" s="125" t="s">
        <v>43</v>
      </c>
      <c r="W5" s="125" t="s">
        <v>44</v>
      </c>
    </row>
    <row r="6" ht="26.25" customHeight="1" spans="1:23">
      <c r="A6" s="125"/>
      <c r="B6" s="125"/>
      <c r="C6" s="125"/>
      <c r="D6" s="125"/>
      <c r="E6" s="125"/>
      <c r="F6" s="125"/>
      <c r="G6" s="125"/>
      <c r="H6" s="125"/>
      <c r="I6" s="125"/>
      <c r="J6" s="125" t="s">
        <v>33</v>
      </c>
      <c r="K6" s="125" t="s">
        <v>235</v>
      </c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</row>
    <row r="7" ht="18.75" customHeight="1" spans="1:23">
      <c r="A7" s="125" t="s">
        <v>59</v>
      </c>
      <c r="B7" s="125" t="s">
        <v>60</v>
      </c>
      <c r="C7" s="125" t="s">
        <v>61</v>
      </c>
      <c r="D7" s="125" t="s">
        <v>62</v>
      </c>
      <c r="E7" s="125" t="s">
        <v>63</v>
      </c>
      <c r="F7" s="125" t="s">
        <v>64</v>
      </c>
      <c r="G7" s="125" t="s">
        <v>65</v>
      </c>
      <c r="H7" s="125" t="s">
        <v>66</v>
      </c>
      <c r="I7" s="125" t="s">
        <v>67</v>
      </c>
      <c r="J7" s="125" t="s">
        <v>68</v>
      </c>
      <c r="K7" s="125" t="s">
        <v>69</v>
      </c>
      <c r="L7" s="125" t="s">
        <v>70</v>
      </c>
      <c r="M7" s="125" t="s">
        <v>71</v>
      </c>
      <c r="N7" s="125" t="s">
        <v>72</v>
      </c>
      <c r="O7" s="125" t="s">
        <v>73</v>
      </c>
      <c r="P7" s="125" t="s">
        <v>178</v>
      </c>
      <c r="Q7" s="125" t="s">
        <v>179</v>
      </c>
      <c r="R7" s="125" t="s">
        <v>180</v>
      </c>
      <c r="S7" s="125" t="s">
        <v>181</v>
      </c>
      <c r="T7" s="125" t="s">
        <v>182</v>
      </c>
      <c r="U7" s="125" t="s">
        <v>183</v>
      </c>
      <c r="V7" s="125" t="s">
        <v>184</v>
      </c>
      <c r="W7" s="125" t="s">
        <v>185</v>
      </c>
    </row>
    <row r="8" ht="33" customHeight="1" spans="1:23">
      <c r="A8" s="119"/>
      <c r="B8" s="119"/>
      <c r="C8" s="119" t="s">
        <v>236</v>
      </c>
      <c r="D8" s="119"/>
      <c r="E8" s="119"/>
      <c r="F8" s="119"/>
      <c r="G8" s="119"/>
      <c r="H8" s="119"/>
      <c r="I8" s="126">
        <v>300000</v>
      </c>
      <c r="J8" s="126"/>
      <c r="K8" s="126"/>
      <c r="L8" s="126"/>
      <c r="M8" s="126"/>
      <c r="N8" s="126"/>
      <c r="O8" s="126"/>
      <c r="P8" s="126"/>
      <c r="Q8" s="126"/>
      <c r="R8" s="126">
        <v>300000</v>
      </c>
      <c r="S8" s="126"/>
      <c r="T8" s="126"/>
      <c r="U8" s="126"/>
      <c r="V8" s="126"/>
      <c r="W8" s="126">
        <v>300000</v>
      </c>
    </row>
    <row r="9" ht="33" customHeight="1" outlineLevel="1" spans="1:23">
      <c r="A9" s="119" t="s">
        <v>237</v>
      </c>
      <c r="B9" s="119" t="s">
        <v>238</v>
      </c>
      <c r="C9" s="119" t="s">
        <v>236</v>
      </c>
      <c r="D9" s="119" t="s">
        <v>46</v>
      </c>
      <c r="E9" s="119" t="s">
        <v>82</v>
      </c>
      <c r="F9" s="119" t="s">
        <v>83</v>
      </c>
      <c r="G9" s="119" t="s">
        <v>239</v>
      </c>
      <c r="H9" s="119" t="s">
        <v>240</v>
      </c>
      <c r="I9" s="126">
        <v>260000</v>
      </c>
      <c r="J9" s="126"/>
      <c r="K9" s="126"/>
      <c r="L9" s="126"/>
      <c r="M9" s="126"/>
      <c r="N9" s="126"/>
      <c r="O9" s="126"/>
      <c r="P9" s="126"/>
      <c r="Q9" s="126"/>
      <c r="R9" s="126">
        <v>260000</v>
      </c>
      <c r="S9" s="126"/>
      <c r="T9" s="126"/>
      <c r="U9" s="126"/>
      <c r="V9" s="126"/>
      <c r="W9" s="126">
        <v>260000</v>
      </c>
    </row>
    <row r="10" ht="33" customHeight="1" outlineLevel="1" spans="1:23">
      <c r="A10" s="119" t="s">
        <v>237</v>
      </c>
      <c r="B10" s="119" t="s">
        <v>238</v>
      </c>
      <c r="C10" s="119" t="s">
        <v>236</v>
      </c>
      <c r="D10" s="119" t="s">
        <v>46</v>
      </c>
      <c r="E10" s="119" t="s">
        <v>82</v>
      </c>
      <c r="F10" s="119" t="s">
        <v>83</v>
      </c>
      <c r="G10" s="119" t="s">
        <v>241</v>
      </c>
      <c r="H10" s="119" t="s">
        <v>242</v>
      </c>
      <c r="I10" s="126">
        <v>10000</v>
      </c>
      <c r="J10" s="126"/>
      <c r="K10" s="126"/>
      <c r="L10" s="126"/>
      <c r="M10" s="126"/>
      <c r="N10" s="119"/>
      <c r="O10" s="119"/>
      <c r="P10" s="119"/>
      <c r="Q10" s="126"/>
      <c r="R10" s="126">
        <v>10000</v>
      </c>
      <c r="S10" s="126"/>
      <c r="T10" s="126"/>
      <c r="U10" s="126"/>
      <c r="V10" s="126"/>
      <c r="W10" s="126">
        <v>10000</v>
      </c>
    </row>
    <row r="11" ht="33" customHeight="1" outlineLevel="1" spans="1:23">
      <c r="A11" s="119" t="s">
        <v>237</v>
      </c>
      <c r="B11" s="119" t="s">
        <v>238</v>
      </c>
      <c r="C11" s="119" t="s">
        <v>236</v>
      </c>
      <c r="D11" s="119" t="s">
        <v>46</v>
      </c>
      <c r="E11" s="119" t="s">
        <v>82</v>
      </c>
      <c r="F11" s="119" t="s">
        <v>83</v>
      </c>
      <c r="G11" s="119" t="s">
        <v>243</v>
      </c>
      <c r="H11" s="119" t="s">
        <v>244</v>
      </c>
      <c r="I11" s="126">
        <v>30000</v>
      </c>
      <c r="J11" s="126"/>
      <c r="K11" s="126"/>
      <c r="L11" s="126"/>
      <c r="M11" s="126"/>
      <c r="N11" s="119"/>
      <c r="O11" s="119"/>
      <c r="P11" s="119"/>
      <c r="Q11" s="126"/>
      <c r="R11" s="126">
        <v>30000</v>
      </c>
      <c r="S11" s="126"/>
      <c r="T11" s="126"/>
      <c r="U11" s="126"/>
      <c r="V11" s="126"/>
      <c r="W11" s="126">
        <v>30000</v>
      </c>
    </row>
    <row r="12" ht="33" customHeight="1" spans="1:23">
      <c r="A12" s="119"/>
      <c r="B12" s="119"/>
      <c r="C12" s="119" t="s">
        <v>245</v>
      </c>
      <c r="D12" s="119"/>
      <c r="E12" s="119"/>
      <c r="F12" s="119"/>
      <c r="G12" s="119"/>
      <c r="H12" s="119"/>
      <c r="I12" s="126">
        <v>442900</v>
      </c>
      <c r="J12" s="126">
        <v>442900</v>
      </c>
      <c r="K12" s="126">
        <v>442900</v>
      </c>
      <c r="L12" s="126"/>
      <c r="M12" s="126"/>
      <c r="N12" s="119"/>
      <c r="O12" s="119"/>
      <c r="P12" s="119"/>
      <c r="Q12" s="126"/>
      <c r="R12" s="126"/>
      <c r="S12" s="126"/>
      <c r="T12" s="126"/>
      <c r="U12" s="126"/>
      <c r="V12" s="126"/>
      <c r="W12" s="126"/>
    </row>
    <row r="13" ht="33" customHeight="1" outlineLevel="1" spans="1:23">
      <c r="A13" s="119" t="s">
        <v>237</v>
      </c>
      <c r="B13" s="119" t="s">
        <v>246</v>
      </c>
      <c r="C13" s="119" t="s">
        <v>245</v>
      </c>
      <c r="D13" s="119" t="s">
        <v>46</v>
      </c>
      <c r="E13" s="119" t="s">
        <v>80</v>
      </c>
      <c r="F13" s="119" t="s">
        <v>81</v>
      </c>
      <c r="G13" s="119" t="s">
        <v>239</v>
      </c>
      <c r="H13" s="119" t="s">
        <v>240</v>
      </c>
      <c r="I13" s="126">
        <v>53000</v>
      </c>
      <c r="J13" s="126">
        <v>53000</v>
      </c>
      <c r="K13" s="126">
        <v>53000</v>
      </c>
      <c r="L13" s="126"/>
      <c r="M13" s="126"/>
      <c r="N13" s="119"/>
      <c r="O13" s="119"/>
      <c r="P13" s="119"/>
      <c r="Q13" s="126"/>
      <c r="R13" s="126"/>
      <c r="S13" s="126"/>
      <c r="T13" s="126"/>
      <c r="U13" s="126"/>
      <c r="V13" s="126"/>
      <c r="W13" s="126"/>
    </row>
    <row r="14" ht="33" customHeight="1" outlineLevel="1" spans="1:23">
      <c r="A14" s="119" t="s">
        <v>237</v>
      </c>
      <c r="B14" s="119" t="s">
        <v>246</v>
      </c>
      <c r="C14" s="119" t="s">
        <v>245</v>
      </c>
      <c r="D14" s="119" t="s">
        <v>46</v>
      </c>
      <c r="E14" s="119" t="s">
        <v>80</v>
      </c>
      <c r="F14" s="119" t="s">
        <v>81</v>
      </c>
      <c r="G14" s="119" t="s">
        <v>239</v>
      </c>
      <c r="H14" s="119" t="s">
        <v>240</v>
      </c>
      <c r="I14" s="126">
        <v>7000</v>
      </c>
      <c r="J14" s="126">
        <v>7000</v>
      </c>
      <c r="K14" s="126">
        <v>7000</v>
      </c>
      <c r="L14" s="126"/>
      <c r="M14" s="126"/>
      <c r="N14" s="119"/>
      <c r="O14" s="119"/>
      <c r="P14" s="119"/>
      <c r="Q14" s="126"/>
      <c r="R14" s="126"/>
      <c r="S14" s="126"/>
      <c r="T14" s="126"/>
      <c r="U14" s="126"/>
      <c r="V14" s="126"/>
      <c r="W14" s="126"/>
    </row>
    <row r="15" ht="33" customHeight="1" outlineLevel="1" spans="1:23">
      <c r="A15" s="119" t="s">
        <v>237</v>
      </c>
      <c r="B15" s="119" t="s">
        <v>246</v>
      </c>
      <c r="C15" s="119" t="s">
        <v>245</v>
      </c>
      <c r="D15" s="119" t="s">
        <v>46</v>
      </c>
      <c r="E15" s="119" t="s">
        <v>80</v>
      </c>
      <c r="F15" s="119" t="s">
        <v>81</v>
      </c>
      <c r="G15" s="119" t="s">
        <v>247</v>
      </c>
      <c r="H15" s="119" t="s">
        <v>248</v>
      </c>
      <c r="I15" s="126">
        <v>38976</v>
      </c>
      <c r="J15" s="126">
        <v>38976</v>
      </c>
      <c r="K15" s="126">
        <v>38976</v>
      </c>
      <c r="L15" s="126"/>
      <c r="M15" s="126"/>
      <c r="N15" s="119"/>
      <c r="O15" s="119"/>
      <c r="P15" s="119"/>
      <c r="Q15" s="126"/>
      <c r="R15" s="126"/>
      <c r="S15" s="126"/>
      <c r="T15" s="126"/>
      <c r="U15" s="126"/>
      <c r="V15" s="126"/>
      <c r="W15" s="126"/>
    </row>
    <row r="16" ht="33" customHeight="1" outlineLevel="1" spans="1:23">
      <c r="A16" s="119" t="s">
        <v>237</v>
      </c>
      <c r="B16" s="119" t="s">
        <v>246</v>
      </c>
      <c r="C16" s="119" t="s">
        <v>245</v>
      </c>
      <c r="D16" s="119" t="s">
        <v>46</v>
      </c>
      <c r="E16" s="119" t="s">
        <v>80</v>
      </c>
      <c r="F16" s="119" t="s">
        <v>81</v>
      </c>
      <c r="G16" s="119" t="s">
        <v>241</v>
      </c>
      <c r="H16" s="119" t="s">
        <v>242</v>
      </c>
      <c r="I16" s="126">
        <v>120000</v>
      </c>
      <c r="J16" s="126">
        <v>120000</v>
      </c>
      <c r="K16" s="126">
        <v>120000</v>
      </c>
      <c r="L16" s="126"/>
      <c r="M16" s="126"/>
      <c r="N16" s="119"/>
      <c r="O16" s="119"/>
      <c r="P16" s="119"/>
      <c r="Q16" s="126"/>
      <c r="R16" s="126"/>
      <c r="S16" s="126"/>
      <c r="T16" s="126"/>
      <c r="U16" s="126"/>
      <c r="V16" s="126"/>
      <c r="W16" s="126"/>
    </row>
    <row r="17" ht="33" customHeight="1" outlineLevel="1" spans="1:23">
      <c r="A17" s="119" t="s">
        <v>237</v>
      </c>
      <c r="B17" s="119" t="s">
        <v>246</v>
      </c>
      <c r="C17" s="119" t="s">
        <v>245</v>
      </c>
      <c r="D17" s="119" t="s">
        <v>46</v>
      </c>
      <c r="E17" s="119" t="s">
        <v>80</v>
      </c>
      <c r="F17" s="119" t="s">
        <v>81</v>
      </c>
      <c r="G17" s="119" t="s">
        <v>249</v>
      </c>
      <c r="H17" s="119" t="s">
        <v>250</v>
      </c>
      <c r="I17" s="126">
        <v>3000</v>
      </c>
      <c r="J17" s="126">
        <v>3000</v>
      </c>
      <c r="K17" s="126">
        <v>3000</v>
      </c>
      <c r="L17" s="126"/>
      <c r="M17" s="126"/>
      <c r="N17" s="119"/>
      <c r="O17" s="119"/>
      <c r="P17" s="119"/>
      <c r="Q17" s="126"/>
      <c r="R17" s="126"/>
      <c r="S17" s="126"/>
      <c r="T17" s="126"/>
      <c r="U17" s="126"/>
      <c r="V17" s="126"/>
      <c r="W17" s="126"/>
    </row>
    <row r="18" ht="33" customHeight="1" outlineLevel="1" spans="1:23">
      <c r="A18" s="119" t="s">
        <v>237</v>
      </c>
      <c r="B18" s="119" t="s">
        <v>246</v>
      </c>
      <c r="C18" s="119" t="s">
        <v>245</v>
      </c>
      <c r="D18" s="119" t="s">
        <v>46</v>
      </c>
      <c r="E18" s="119" t="s">
        <v>80</v>
      </c>
      <c r="F18" s="119" t="s">
        <v>81</v>
      </c>
      <c r="G18" s="119" t="s">
        <v>251</v>
      </c>
      <c r="H18" s="119" t="s">
        <v>252</v>
      </c>
      <c r="I18" s="126">
        <v>20000</v>
      </c>
      <c r="J18" s="126">
        <v>20000</v>
      </c>
      <c r="K18" s="126">
        <v>20000</v>
      </c>
      <c r="L18" s="126"/>
      <c r="M18" s="126"/>
      <c r="N18" s="119"/>
      <c r="O18" s="119"/>
      <c r="P18" s="119"/>
      <c r="Q18" s="126"/>
      <c r="R18" s="126"/>
      <c r="S18" s="126"/>
      <c r="T18" s="126"/>
      <c r="U18" s="126"/>
      <c r="V18" s="126"/>
      <c r="W18" s="126"/>
    </row>
    <row r="19" ht="33" customHeight="1" outlineLevel="1" spans="1:23">
      <c r="A19" s="119" t="s">
        <v>237</v>
      </c>
      <c r="B19" s="119" t="s">
        <v>246</v>
      </c>
      <c r="C19" s="119" t="s">
        <v>245</v>
      </c>
      <c r="D19" s="119" t="s">
        <v>46</v>
      </c>
      <c r="E19" s="119" t="s">
        <v>80</v>
      </c>
      <c r="F19" s="119" t="s">
        <v>81</v>
      </c>
      <c r="G19" s="119" t="s">
        <v>253</v>
      </c>
      <c r="H19" s="119" t="s">
        <v>158</v>
      </c>
      <c r="I19" s="126">
        <v>4700</v>
      </c>
      <c r="J19" s="126">
        <v>4700</v>
      </c>
      <c r="K19" s="126">
        <v>4700</v>
      </c>
      <c r="L19" s="126"/>
      <c r="M19" s="126"/>
      <c r="N19" s="119"/>
      <c r="O19" s="119"/>
      <c r="P19" s="119"/>
      <c r="Q19" s="126"/>
      <c r="R19" s="126"/>
      <c r="S19" s="126"/>
      <c r="T19" s="126"/>
      <c r="U19" s="126"/>
      <c r="V19" s="126"/>
      <c r="W19" s="126"/>
    </row>
    <row r="20" ht="33" customHeight="1" outlineLevel="1" spans="1:23">
      <c r="A20" s="119" t="s">
        <v>237</v>
      </c>
      <c r="B20" s="119" t="s">
        <v>246</v>
      </c>
      <c r="C20" s="119" t="s">
        <v>245</v>
      </c>
      <c r="D20" s="119" t="s">
        <v>46</v>
      </c>
      <c r="E20" s="119" t="s">
        <v>80</v>
      </c>
      <c r="F20" s="119" t="s">
        <v>81</v>
      </c>
      <c r="G20" s="119" t="s">
        <v>254</v>
      </c>
      <c r="H20" s="119" t="s">
        <v>255</v>
      </c>
      <c r="I20" s="126">
        <v>10000</v>
      </c>
      <c r="J20" s="126">
        <v>10000</v>
      </c>
      <c r="K20" s="126">
        <v>10000</v>
      </c>
      <c r="L20" s="126"/>
      <c r="M20" s="126"/>
      <c r="N20" s="119"/>
      <c r="O20" s="119"/>
      <c r="P20" s="119"/>
      <c r="Q20" s="126"/>
      <c r="R20" s="126"/>
      <c r="S20" s="126"/>
      <c r="T20" s="126"/>
      <c r="U20" s="126"/>
      <c r="V20" s="126"/>
      <c r="W20" s="126"/>
    </row>
    <row r="21" ht="33" customHeight="1" outlineLevel="1" spans="1:23">
      <c r="A21" s="119" t="s">
        <v>237</v>
      </c>
      <c r="B21" s="119" t="s">
        <v>246</v>
      </c>
      <c r="C21" s="119" t="s">
        <v>245</v>
      </c>
      <c r="D21" s="119" t="s">
        <v>46</v>
      </c>
      <c r="E21" s="119" t="s">
        <v>80</v>
      </c>
      <c r="F21" s="119" t="s">
        <v>81</v>
      </c>
      <c r="G21" s="119" t="s">
        <v>256</v>
      </c>
      <c r="H21" s="119" t="s">
        <v>257</v>
      </c>
      <c r="I21" s="126">
        <v>96000</v>
      </c>
      <c r="J21" s="126">
        <v>96000</v>
      </c>
      <c r="K21" s="126">
        <v>96000</v>
      </c>
      <c r="L21" s="126"/>
      <c r="M21" s="126"/>
      <c r="N21" s="119"/>
      <c r="O21" s="119"/>
      <c r="P21" s="119"/>
      <c r="Q21" s="126"/>
      <c r="R21" s="126"/>
      <c r="S21" s="126"/>
      <c r="T21" s="126"/>
      <c r="U21" s="126"/>
      <c r="V21" s="126"/>
      <c r="W21" s="126"/>
    </row>
    <row r="22" ht="33" customHeight="1" outlineLevel="1" spans="1:23">
      <c r="A22" s="119" t="s">
        <v>237</v>
      </c>
      <c r="B22" s="119" t="s">
        <v>246</v>
      </c>
      <c r="C22" s="119" t="s">
        <v>245</v>
      </c>
      <c r="D22" s="119" t="s">
        <v>46</v>
      </c>
      <c r="E22" s="119" t="s">
        <v>80</v>
      </c>
      <c r="F22" s="119" t="s">
        <v>81</v>
      </c>
      <c r="G22" s="119" t="s">
        <v>222</v>
      </c>
      <c r="H22" s="119" t="s">
        <v>223</v>
      </c>
      <c r="I22" s="126">
        <v>34214</v>
      </c>
      <c r="J22" s="126">
        <v>34214</v>
      </c>
      <c r="K22" s="126">
        <v>34214</v>
      </c>
      <c r="L22" s="126"/>
      <c r="M22" s="126"/>
      <c r="N22" s="119"/>
      <c r="O22" s="119"/>
      <c r="P22" s="119"/>
      <c r="Q22" s="126"/>
      <c r="R22" s="126"/>
      <c r="S22" s="126"/>
      <c r="T22" s="126"/>
      <c r="U22" s="126"/>
      <c r="V22" s="126"/>
      <c r="W22" s="126"/>
    </row>
    <row r="23" ht="33" customHeight="1" outlineLevel="1" spans="1:23">
      <c r="A23" s="119" t="s">
        <v>237</v>
      </c>
      <c r="B23" s="119" t="s">
        <v>246</v>
      </c>
      <c r="C23" s="119" t="s">
        <v>245</v>
      </c>
      <c r="D23" s="119" t="s">
        <v>46</v>
      </c>
      <c r="E23" s="119" t="s">
        <v>80</v>
      </c>
      <c r="F23" s="119" t="s">
        <v>81</v>
      </c>
      <c r="G23" s="119" t="s">
        <v>243</v>
      </c>
      <c r="H23" s="119" t="s">
        <v>244</v>
      </c>
      <c r="I23" s="126">
        <v>21000</v>
      </c>
      <c r="J23" s="126">
        <v>21000</v>
      </c>
      <c r="K23" s="126">
        <v>21000</v>
      </c>
      <c r="L23" s="126"/>
      <c r="M23" s="126"/>
      <c r="N23" s="119"/>
      <c r="O23" s="119"/>
      <c r="P23" s="119"/>
      <c r="Q23" s="126"/>
      <c r="R23" s="126"/>
      <c r="S23" s="126"/>
      <c r="T23" s="126"/>
      <c r="U23" s="126"/>
      <c r="V23" s="126"/>
      <c r="W23" s="126"/>
    </row>
    <row r="24" ht="33" customHeight="1" outlineLevel="1" spans="1:23">
      <c r="A24" s="119" t="s">
        <v>237</v>
      </c>
      <c r="B24" s="119" t="s">
        <v>246</v>
      </c>
      <c r="C24" s="119" t="s">
        <v>245</v>
      </c>
      <c r="D24" s="119" t="s">
        <v>46</v>
      </c>
      <c r="E24" s="119" t="s">
        <v>80</v>
      </c>
      <c r="F24" s="119" t="s">
        <v>81</v>
      </c>
      <c r="G24" s="119" t="s">
        <v>243</v>
      </c>
      <c r="H24" s="119" t="s">
        <v>244</v>
      </c>
      <c r="I24" s="126">
        <v>5000</v>
      </c>
      <c r="J24" s="126">
        <v>5000</v>
      </c>
      <c r="K24" s="126">
        <v>5000</v>
      </c>
      <c r="L24" s="126"/>
      <c r="M24" s="126"/>
      <c r="N24" s="119"/>
      <c r="O24" s="119"/>
      <c r="P24" s="119"/>
      <c r="Q24" s="126"/>
      <c r="R24" s="126"/>
      <c r="S24" s="126"/>
      <c r="T24" s="126"/>
      <c r="U24" s="126"/>
      <c r="V24" s="126"/>
      <c r="W24" s="126"/>
    </row>
    <row r="25" ht="33" customHeight="1" outlineLevel="1" spans="1:23">
      <c r="A25" s="119" t="s">
        <v>237</v>
      </c>
      <c r="B25" s="119" t="s">
        <v>246</v>
      </c>
      <c r="C25" s="119" t="s">
        <v>245</v>
      </c>
      <c r="D25" s="119" t="s">
        <v>46</v>
      </c>
      <c r="E25" s="119" t="s">
        <v>80</v>
      </c>
      <c r="F25" s="119" t="s">
        <v>81</v>
      </c>
      <c r="G25" s="119" t="s">
        <v>226</v>
      </c>
      <c r="H25" s="119" t="s">
        <v>227</v>
      </c>
      <c r="I25" s="126">
        <v>29040</v>
      </c>
      <c r="J25" s="126">
        <v>29040</v>
      </c>
      <c r="K25" s="126">
        <v>29040</v>
      </c>
      <c r="L25" s="126"/>
      <c r="M25" s="126"/>
      <c r="N25" s="119"/>
      <c r="O25" s="119"/>
      <c r="P25" s="119"/>
      <c r="Q25" s="126"/>
      <c r="R25" s="126"/>
      <c r="S25" s="126"/>
      <c r="T25" s="126"/>
      <c r="U25" s="126"/>
      <c r="V25" s="126"/>
      <c r="W25" s="126"/>
    </row>
    <row r="26" ht="33" customHeight="1" outlineLevel="1" spans="1:23">
      <c r="A26" s="119" t="s">
        <v>237</v>
      </c>
      <c r="B26" s="119" t="s">
        <v>246</v>
      </c>
      <c r="C26" s="119" t="s">
        <v>245</v>
      </c>
      <c r="D26" s="119" t="s">
        <v>46</v>
      </c>
      <c r="E26" s="119" t="s">
        <v>80</v>
      </c>
      <c r="F26" s="119" t="s">
        <v>81</v>
      </c>
      <c r="G26" s="119" t="s">
        <v>258</v>
      </c>
      <c r="H26" s="119" t="s">
        <v>259</v>
      </c>
      <c r="I26" s="126">
        <v>970</v>
      </c>
      <c r="J26" s="126">
        <v>970</v>
      </c>
      <c r="K26" s="126">
        <v>970</v>
      </c>
      <c r="L26" s="126"/>
      <c r="M26" s="126"/>
      <c r="N26" s="119"/>
      <c r="O26" s="119"/>
      <c r="P26" s="119"/>
      <c r="Q26" s="126"/>
      <c r="R26" s="126"/>
      <c r="S26" s="126"/>
      <c r="T26" s="126"/>
      <c r="U26" s="126"/>
      <c r="V26" s="126"/>
      <c r="W26" s="126"/>
    </row>
    <row r="27" ht="33" customHeight="1" spans="1:23">
      <c r="A27" s="121" t="s">
        <v>30</v>
      </c>
      <c r="B27" s="121"/>
      <c r="C27" s="121"/>
      <c r="D27" s="121"/>
      <c r="E27" s="121"/>
      <c r="F27" s="121"/>
      <c r="G27" s="121"/>
      <c r="H27" s="121"/>
      <c r="I27" s="126">
        <v>742900</v>
      </c>
      <c r="J27" s="126">
        <v>442900</v>
      </c>
      <c r="K27" s="126">
        <v>442900</v>
      </c>
      <c r="L27" s="126"/>
      <c r="M27" s="126"/>
      <c r="N27" s="126"/>
      <c r="O27" s="126"/>
      <c r="P27" s="126"/>
      <c r="Q27" s="126"/>
      <c r="R27" s="126">
        <v>300000</v>
      </c>
      <c r="S27" s="126"/>
      <c r="T27" s="126"/>
      <c r="U27" s="126"/>
      <c r="V27" s="126"/>
      <c r="W27" s="126">
        <v>300000</v>
      </c>
    </row>
    <row r="28" ht="33" customHeight="1"/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7:H2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2"/>
  <sheetViews>
    <sheetView showZeros="0" zoomScale="115" zoomScaleNormal="115" workbookViewId="0">
      <selection activeCell="M6" sqref="M6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15"/>
      <c r="B1" s="115"/>
      <c r="C1" s="115"/>
      <c r="D1" s="115"/>
      <c r="E1" s="115"/>
      <c r="F1" s="115"/>
      <c r="G1" s="115"/>
      <c r="H1" s="115"/>
      <c r="I1" s="115"/>
      <c r="J1" s="120" t="s">
        <v>260</v>
      </c>
    </row>
    <row r="2" ht="34.5" customHeight="1" spans="1:10">
      <c r="A2" s="116" t="str">
        <f>"2025"&amp;"年项目支出绩效目标表"</f>
        <v>2025年项目支出绩效目标表</v>
      </c>
      <c r="B2" s="116"/>
      <c r="C2" s="116"/>
      <c r="D2" s="116"/>
      <c r="E2" s="116"/>
      <c r="F2" s="116"/>
      <c r="G2" s="116"/>
      <c r="H2" s="116"/>
      <c r="I2" s="116"/>
      <c r="J2" s="116"/>
    </row>
    <row r="3" ht="18.75" customHeight="1" spans="1:10">
      <c r="A3" s="115" t="str">
        <f>"单位名称："&amp;"中国共产主义青年团德宏傣族景颇族自治州委员会"</f>
        <v>单位名称：中国共产主义青年团德宏傣族景颇族自治州委员会</v>
      </c>
      <c r="B3" s="115"/>
      <c r="C3" s="115"/>
      <c r="D3" s="115"/>
      <c r="E3" s="115"/>
      <c r="F3" s="115"/>
      <c r="G3" s="115"/>
      <c r="H3" s="115"/>
      <c r="I3" s="115"/>
      <c r="J3" s="115"/>
    </row>
    <row r="4" ht="22.5" customHeight="1" spans="1:10">
      <c r="A4" s="117" t="s">
        <v>261</v>
      </c>
      <c r="B4" s="117" t="s">
        <v>262</v>
      </c>
      <c r="C4" s="117" t="s">
        <v>263</v>
      </c>
      <c r="D4" s="117" t="s">
        <v>264</v>
      </c>
      <c r="E4" s="117" t="s">
        <v>265</v>
      </c>
      <c r="F4" s="117" t="s">
        <v>266</v>
      </c>
      <c r="G4" s="117" t="s">
        <v>267</v>
      </c>
      <c r="H4" s="117" t="s">
        <v>268</v>
      </c>
      <c r="I4" s="117" t="s">
        <v>269</v>
      </c>
      <c r="J4" s="117" t="s">
        <v>270</v>
      </c>
    </row>
    <row r="5" ht="22.5" customHeight="1" spans="1:10">
      <c r="A5" s="117" t="s">
        <v>59</v>
      </c>
      <c r="B5" s="117" t="s">
        <v>60</v>
      </c>
      <c r="C5" s="117" t="s">
        <v>61</v>
      </c>
      <c r="D5" s="117" t="s">
        <v>62</v>
      </c>
      <c r="E5" s="117" t="s">
        <v>63</v>
      </c>
      <c r="F5" s="117" t="s">
        <v>64</v>
      </c>
      <c r="G5" s="117" t="s">
        <v>65</v>
      </c>
      <c r="H5" s="117" t="s">
        <v>66</v>
      </c>
      <c r="I5" s="117" t="s">
        <v>67</v>
      </c>
      <c r="J5" s="117" t="s">
        <v>68</v>
      </c>
    </row>
    <row r="6" ht="52.5" customHeight="1" spans="1:10">
      <c r="A6" s="117" t="s">
        <v>46</v>
      </c>
      <c r="B6" s="117"/>
      <c r="C6" s="117"/>
      <c r="D6" s="117"/>
      <c r="E6" s="117"/>
      <c r="F6" s="117"/>
      <c r="G6" s="117"/>
      <c r="H6" s="117"/>
      <c r="I6" s="117"/>
      <c r="J6" s="117"/>
    </row>
    <row r="7" ht="52.5" customHeight="1" outlineLevel="1" spans="1:10">
      <c r="A7" s="118" t="s">
        <v>245</v>
      </c>
      <c r="B7" s="118" t="s">
        <v>271</v>
      </c>
      <c r="C7" s="118" t="s">
        <v>272</v>
      </c>
      <c r="D7" s="118" t="s">
        <v>273</v>
      </c>
      <c r="E7" s="118" t="s">
        <v>274</v>
      </c>
      <c r="F7" s="118" t="s">
        <v>275</v>
      </c>
      <c r="G7" s="117" t="s">
        <v>60</v>
      </c>
      <c r="H7" s="119" t="s">
        <v>276</v>
      </c>
      <c r="I7" s="121" t="s">
        <v>277</v>
      </c>
      <c r="J7" s="118" t="s">
        <v>278</v>
      </c>
    </row>
    <row r="8" ht="52.5" customHeight="1" outlineLevel="1" spans="1:10">
      <c r="A8" s="118" t="s">
        <v>245</v>
      </c>
      <c r="B8" s="118" t="s">
        <v>271</v>
      </c>
      <c r="C8" s="118" t="s">
        <v>272</v>
      </c>
      <c r="D8" s="118" t="s">
        <v>273</v>
      </c>
      <c r="E8" s="118" t="s">
        <v>279</v>
      </c>
      <c r="F8" s="118" t="s">
        <v>275</v>
      </c>
      <c r="G8" s="117" t="s">
        <v>60</v>
      </c>
      <c r="H8" s="119" t="s">
        <v>280</v>
      </c>
      <c r="I8" s="121" t="s">
        <v>277</v>
      </c>
      <c r="J8" s="118" t="s">
        <v>281</v>
      </c>
    </row>
    <row r="9" ht="52.5" customHeight="1" outlineLevel="1" spans="1:10">
      <c r="A9" s="118" t="s">
        <v>245</v>
      </c>
      <c r="B9" s="118" t="s">
        <v>271</v>
      </c>
      <c r="C9" s="118" t="s">
        <v>272</v>
      </c>
      <c r="D9" s="118" t="s">
        <v>273</v>
      </c>
      <c r="E9" s="118" t="s">
        <v>282</v>
      </c>
      <c r="F9" s="118" t="s">
        <v>275</v>
      </c>
      <c r="G9" s="117" t="s">
        <v>283</v>
      </c>
      <c r="H9" s="119" t="s">
        <v>284</v>
      </c>
      <c r="I9" s="121" t="s">
        <v>277</v>
      </c>
      <c r="J9" s="118" t="s">
        <v>285</v>
      </c>
    </row>
    <row r="10" ht="52.5" customHeight="1" outlineLevel="1" spans="1:10">
      <c r="A10" s="118" t="s">
        <v>245</v>
      </c>
      <c r="B10" s="118" t="s">
        <v>271</v>
      </c>
      <c r="C10" s="118" t="s">
        <v>272</v>
      </c>
      <c r="D10" s="118" t="s">
        <v>273</v>
      </c>
      <c r="E10" s="118" t="s">
        <v>286</v>
      </c>
      <c r="F10" s="118" t="s">
        <v>275</v>
      </c>
      <c r="G10" s="117" t="s">
        <v>68</v>
      </c>
      <c r="H10" s="119" t="s">
        <v>276</v>
      </c>
      <c r="I10" s="121" t="s">
        <v>277</v>
      </c>
      <c r="J10" s="118" t="s">
        <v>287</v>
      </c>
    </row>
    <row r="11" ht="52.5" customHeight="1" outlineLevel="1" spans="1:10">
      <c r="A11" s="118" t="s">
        <v>245</v>
      </c>
      <c r="B11" s="118" t="s">
        <v>271</v>
      </c>
      <c r="C11" s="118" t="s">
        <v>272</v>
      </c>
      <c r="D11" s="118" t="s">
        <v>288</v>
      </c>
      <c r="E11" s="118" t="s">
        <v>289</v>
      </c>
      <c r="F11" s="118" t="s">
        <v>275</v>
      </c>
      <c r="G11" s="117" t="s">
        <v>290</v>
      </c>
      <c r="H11" s="119" t="s">
        <v>291</v>
      </c>
      <c r="I11" s="121" t="s">
        <v>277</v>
      </c>
      <c r="J11" s="118" t="s">
        <v>292</v>
      </c>
    </row>
    <row r="12" ht="52.5" customHeight="1" outlineLevel="1" spans="1:10">
      <c r="A12" s="118" t="s">
        <v>245</v>
      </c>
      <c r="B12" s="118" t="s">
        <v>271</v>
      </c>
      <c r="C12" s="118" t="s">
        <v>272</v>
      </c>
      <c r="D12" s="118" t="s">
        <v>293</v>
      </c>
      <c r="E12" s="118" t="s">
        <v>294</v>
      </c>
      <c r="F12" s="118" t="s">
        <v>275</v>
      </c>
      <c r="G12" s="117" t="s">
        <v>295</v>
      </c>
      <c r="H12" s="119" t="s">
        <v>291</v>
      </c>
      <c r="I12" s="121" t="s">
        <v>277</v>
      </c>
      <c r="J12" s="118" t="s">
        <v>296</v>
      </c>
    </row>
    <row r="13" ht="52.5" customHeight="1" outlineLevel="1" spans="1:10">
      <c r="A13" s="118" t="s">
        <v>245</v>
      </c>
      <c r="B13" s="118" t="s">
        <v>271</v>
      </c>
      <c r="C13" s="118" t="s">
        <v>297</v>
      </c>
      <c r="D13" s="118" t="s">
        <v>298</v>
      </c>
      <c r="E13" s="118" t="s">
        <v>299</v>
      </c>
      <c r="F13" s="118" t="s">
        <v>275</v>
      </c>
      <c r="G13" s="117" t="s">
        <v>283</v>
      </c>
      <c r="H13" s="119" t="s">
        <v>300</v>
      </c>
      <c r="I13" s="121" t="s">
        <v>301</v>
      </c>
      <c r="J13" s="118" t="s">
        <v>302</v>
      </c>
    </row>
    <row r="14" ht="52.5" customHeight="1" outlineLevel="1" spans="1:10">
      <c r="A14" s="118" t="s">
        <v>245</v>
      </c>
      <c r="B14" s="118" t="s">
        <v>271</v>
      </c>
      <c r="C14" s="118" t="s">
        <v>297</v>
      </c>
      <c r="D14" s="118" t="s">
        <v>303</v>
      </c>
      <c r="E14" s="118" t="s">
        <v>304</v>
      </c>
      <c r="F14" s="118" t="s">
        <v>275</v>
      </c>
      <c r="G14" s="117" t="s">
        <v>60</v>
      </c>
      <c r="H14" s="119" t="s">
        <v>291</v>
      </c>
      <c r="I14" s="121" t="s">
        <v>277</v>
      </c>
      <c r="J14" s="118" t="s">
        <v>305</v>
      </c>
    </row>
    <row r="15" ht="52.5" customHeight="1" outlineLevel="1" spans="1:10">
      <c r="A15" s="118" t="s">
        <v>245</v>
      </c>
      <c r="B15" s="118" t="s">
        <v>271</v>
      </c>
      <c r="C15" s="118" t="s">
        <v>306</v>
      </c>
      <c r="D15" s="118" t="s">
        <v>307</v>
      </c>
      <c r="E15" s="118" t="s">
        <v>308</v>
      </c>
      <c r="F15" s="118" t="s">
        <v>275</v>
      </c>
      <c r="G15" s="117" t="s">
        <v>309</v>
      </c>
      <c r="H15" s="119" t="s">
        <v>291</v>
      </c>
      <c r="I15" s="121" t="s">
        <v>277</v>
      </c>
      <c r="J15" s="118" t="s">
        <v>310</v>
      </c>
    </row>
    <row r="16" ht="52.5" customHeight="1" outlineLevel="1" spans="1:10">
      <c r="A16" s="118" t="s">
        <v>245</v>
      </c>
      <c r="B16" s="118" t="s">
        <v>271</v>
      </c>
      <c r="C16" s="118" t="s">
        <v>306</v>
      </c>
      <c r="D16" s="118" t="s">
        <v>307</v>
      </c>
      <c r="E16" s="118" t="s">
        <v>311</v>
      </c>
      <c r="F16" s="118" t="s">
        <v>275</v>
      </c>
      <c r="G16" s="117" t="s">
        <v>309</v>
      </c>
      <c r="H16" s="119" t="s">
        <v>291</v>
      </c>
      <c r="I16" s="121" t="s">
        <v>277</v>
      </c>
      <c r="J16" s="118" t="s">
        <v>312</v>
      </c>
    </row>
    <row r="17" ht="52.5" customHeight="1" outlineLevel="1" spans="1:10">
      <c r="A17" s="118" t="s">
        <v>245</v>
      </c>
      <c r="B17" s="118" t="s">
        <v>271</v>
      </c>
      <c r="C17" s="118" t="s">
        <v>306</v>
      </c>
      <c r="D17" s="118" t="s">
        <v>307</v>
      </c>
      <c r="E17" s="118" t="s">
        <v>313</v>
      </c>
      <c r="F17" s="118" t="s">
        <v>275</v>
      </c>
      <c r="G17" s="117" t="s">
        <v>309</v>
      </c>
      <c r="H17" s="119" t="s">
        <v>291</v>
      </c>
      <c r="I17" s="121" t="s">
        <v>277</v>
      </c>
      <c r="J17" s="118" t="s">
        <v>314</v>
      </c>
    </row>
    <row r="18" ht="52.5" customHeight="1" outlineLevel="1" spans="1:10">
      <c r="A18" s="118" t="s">
        <v>236</v>
      </c>
      <c r="B18" s="118" t="s">
        <v>315</v>
      </c>
      <c r="C18" s="118" t="s">
        <v>272</v>
      </c>
      <c r="D18" s="118" t="s">
        <v>273</v>
      </c>
      <c r="E18" s="118" t="s">
        <v>316</v>
      </c>
      <c r="F18" s="118" t="s">
        <v>275</v>
      </c>
      <c r="G18" s="117" t="s">
        <v>60</v>
      </c>
      <c r="H18" s="119" t="s">
        <v>276</v>
      </c>
      <c r="I18" s="121" t="s">
        <v>277</v>
      </c>
      <c r="J18" s="118" t="s">
        <v>317</v>
      </c>
    </row>
    <row r="19" ht="52.5" customHeight="1" outlineLevel="1" spans="1:10">
      <c r="A19" s="118" t="s">
        <v>236</v>
      </c>
      <c r="B19" s="118" t="s">
        <v>315</v>
      </c>
      <c r="C19" s="118" t="s">
        <v>272</v>
      </c>
      <c r="D19" s="118" t="s">
        <v>288</v>
      </c>
      <c r="E19" s="118" t="s">
        <v>318</v>
      </c>
      <c r="F19" s="118" t="s">
        <v>275</v>
      </c>
      <c r="G19" s="117" t="s">
        <v>68</v>
      </c>
      <c r="H19" s="119" t="s">
        <v>291</v>
      </c>
      <c r="I19" s="121" t="s">
        <v>277</v>
      </c>
      <c r="J19" s="118" t="s">
        <v>319</v>
      </c>
    </row>
    <row r="20" ht="52.5" customHeight="1" outlineLevel="1" spans="1:10">
      <c r="A20" s="118" t="s">
        <v>236</v>
      </c>
      <c r="B20" s="118" t="s">
        <v>315</v>
      </c>
      <c r="C20" s="118" t="s">
        <v>272</v>
      </c>
      <c r="D20" s="118" t="s">
        <v>293</v>
      </c>
      <c r="E20" s="118" t="s">
        <v>320</v>
      </c>
      <c r="F20" s="118" t="s">
        <v>321</v>
      </c>
      <c r="G20" s="117" t="s">
        <v>322</v>
      </c>
      <c r="H20" s="119" t="s">
        <v>291</v>
      </c>
      <c r="I20" s="121" t="s">
        <v>277</v>
      </c>
      <c r="J20" s="118" t="s">
        <v>323</v>
      </c>
    </row>
    <row r="21" ht="52.5" customHeight="1" outlineLevel="1" spans="1:10">
      <c r="A21" s="118" t="s">
        <v>236</v>
      </c>
      <c r="B21" s="118" t="s">
        <v>315</v>
      </c>
      <c r="C21" s="118" t="s">
        <v>297</v>
      </c>
      <c r="D21" s="118" t="s">
        <v>298</v>
      </c>
      <c r="E21" s="118" t="s">
        <v>324</v>
      </c>
      <c r="F21" s="118" t="s">
        <v>321</v>
      </c>
      <c r="G21" s="117" t="s">
        <v>325</v>
      </c>
      <c r="H21" s="119" t="s">
        <v>326</v>
      </c>
      <c r="I21" s="121" t="s">
        <v>301</v>
      </c>
      <c r="J21" s="118" t="s">
        <v>327</v>
      </c>
    </row>
    <row r="22" ht="52.5" customHeight="1" outlineLevel="1" spans="1:10">
      <c r="A22" s="118" t="s">
        <v>236</v>
      </c>
      <c r="B22" s="118" t="s">
        <v>315</v>
      </c>
      <c r="C22" s="118" t="s">
        <v>306</v>
      </c>
      <c r="D22" s="118" t="s">
        <v>307</v>
      </c>
      <c r="E22" s="118" t="s">
        <v>328</v>
      </c>
      <c r="F22" s="118" t="s">
        <v>275</v>
      </c>
      <c r="G22" s="117" t="s">
        <v>295</v>
      </c>
      <c r="H22" s="119" t="s">
        <v>291</v>
      </c>
      <c r="I22" s="121" t="s">
        <v>277</v>
      </c>
      <c r="J22" s="118" t="s">
        <v>329</v>
      </c>
    </row>
  </sheetData>
  <mergeCells count="6">
    <mergeCell ref="A2:J2"/>
    <mergeCell ref="A3:E3"/>
    <mergeCell ref="A7:A17"/>
    <mergeCell ref="A18:A22"/>
    <mergeCell ref="B7:B17"/>
    <mergeCell ref="B18:B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孔崤</cp:lastModifiedBy>
  <dcterms:created xsi:type="dcterms:W3CDTF">2025-03-03T07:29:00Z</dcterms:created>
  <dcterms:modified xsi:type="dcterms:W3CDTF">2025-03-18T08:48:47Z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F6D17A3EFFB34C5D94A1F8234DE0BD64_13</vt:lpwstr>
  </property>
  <property fmtid="{D5CDD505-2E9C-101B-9397-08002B2CF9AE}" pid="3" name="KSOProductBuildVer">
    <vt:lpwstr>2052-11.8.6.8810</vt:lpwstr>
  </property>
</Properties>
</file>