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分配表" sheetId="1" r:id="rId1"/>
    <sheet name="绩效目标表" sheetId="2" r:id="rId2"/>
  </sheets>
  <calcPr calcId="144525" concurrentCalc="0"/>
</workbook>
</file>

<file path=xl/sharedStrings.xml><?xml version="1.0" encoding="utf-8"?>
<sst xmlns="http://schemas.openxmlformats.org/spreadsheetml/2006/main" count="57">
  <si>
    <t>附件1</t>
  </si>
  <si>
    <t xml:space="preserve">2020年第一批营养改善计划中央资金分配表         </t>
  </si>
  <si>
    <t>单位：人、万元</t>
  </si>
  <si>
    <t>单位名称</t>
  </si>
  <si>
    <t>补助学生数（人）</t>
  </si>
  <si>
    <t>应下达资金（万元）</t>
  </si>
  <si>
    <t>本次下达资金（万元）</t>
  </si>
  <si>
    <t>备注</t>
  </si>
  <si>
    <t>合计</t>
  </si>
  <si>
    <t>小学</t>
  </si>
  <si>
    <t>初中</t>
  </si>
  <si>
    <t>州特殊教育学校</t>
  </si>
  <si>
    <t>2050701-特殊学校教育</t>
  </si>
  <si>
    <t>芒  市</t>
  </si>
  <si>
    <t>梁河县</t>
  </si>
  <si>
    <t>盈江县</t>
  </si>
  <si>
    <t>陇川县</t>
  </si>
  <si>
    <t>附件2</t>
  </si>
  <si>
    <t>项目绩效目标表</t>
  </si>
  <si>
    <t>编报部门（单位）：</t>
  </si>
  <si>
    <t>德宏州教育体育局</t>
  </si>
  <si>
    <t>项目名称：</t>
  </si>
  <si>
    <t>2020年第一批农村义务教育学生营养改善计划国家试点县中央资金</t>
  </si>
  <si>
    <t>预算资金安排（万元）：7946.24</t>
  </si>
  <si>
    <t>项目年度目标</t>
  </si>
  <si>
    <t>巩固城乡义务教育经费保障机制，对农村义务教育学生提供营养膳食补助，改善农村义务教育学生营养状况。</t>
  </si>
  <si>
    <t>年度目标任务</t>
  </si>
  <si>
    <t>本次下达目标小计</t>
  </si>
  <si>
    <t>州直管学校</t>
  </si>
  <si>
    <t>县（市）目标任务分解</t>
  </si>
  <si>
    <t>一级指标</t>
  </si>
  <si>
    <t>二级指标</t>
  </si>
  <si>
    <t>三级指标</t>
  </si>
  <si>
    <t>指标值</t>
  </si>
  <si>
    <t>州特殊学校</t>
  </si>
  <si>
    <t>芒市</t>
  </si>
  <si>
    <t>产出指标</t>
  </si>
  <si>
    <t>数量指标</t>
  </si>
  <si>
    <t>小学阶段应补助人数（人）</t>
  </si>
  <si>
    <t>初中阶段应补助人数（人）</t>
  </si>
  <si>
    <t>质量指标</t>
  </si>
  <si>
    <t>建档立卡学生覆盖率</t>
  </si>
  <si>
    <t>时效指标</t>
  </si>
  <si>
    <t>补助资金当年到位率</t>
  </si>
  <si>
    <t>成本指标</t>
  </si>
  <si>
    <t>人均补助标准</t>
  </si>
  <si>
    <t>800元</t>
  </si>
  <si>
    <t>效益指标</t>
  </si>
  <si>
    <t>社会效益指标</t>
  </si>
  <si>
    <t>九年义务教育巩固率</t>
  </si>
  <si>
    <t>≧93%</t>
  </si>
  <si>
    <t>补助对象政策的知晓度</t>
  </si>
  <si>
    <t>满意度指标</t>
  </si>
  <si>
    <t>服务对象满意度</t>
  </si>
  <si>
    <t>学生满意度</t>
  </si>
  <si>
    <t>≧85%</t>
  </si>
  <si>
    <t>家长满意度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</si>
</sst>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_);\(0\)"/>
    <numFmt numFmtId="178" formatCode="0.00_);[Red]\(0.00\)"/>
    <numFmt numFmtId="179" formatCode="0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28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b/>
      <sz val="18"/>
      <name val="方正小标宋_GBK"/>
      <charset val="134"/>
    </font>
    <font>
      <b/>
      <sz val="16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1"/>
  <sheetViews>
    <sheetView tabSelected="1" zoomScale="110" zoomScaleNormal="110" workbookViewId="0">
      <selection activeCell="A6" sqref="A6:A10"/>
    </sheetView>
  </sheetViews>
  <sheetFormatPr defaultColWidth="9" defaultRowHeight="15.6"/>
  <cols>
    <col min="1" max="1" width="17.6666666666667" style="29" customWidth="1"/>
    <col min="2" max="4" width="10.1111111111111" style="29" customWidth="1"/>
    <col min="5" max="6" width="11.4166666666667" style="29" customWidth="1"/>
    <col min="7" max="10" width="10.7962962962963" style="29" customWidth="1"/>
    <col min="11" max="11" width="31.4074074074074" style="24" customWidth="1"/>
    <col min="12" max="16384" width="9" style="24"/>
  </cols>
  <sheetData>
    <row r="1" s="24" customFormat="1" ht="17" customHeight="1" spans="1:10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="24" customFormat="1" ht="52" customHeight="1" spans="1:1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24" customFormat="1" ht="27" customHeight="1" spans="1:11">
      <c r="A3" s="31"/>
      <c r="B3" s="31"/>
      <c r="C3" s="31"/>
      <c r="D3" s="31"/>
      <c r="E3" s="32"/>
      <c r="F3" s="33"/>
      <c r="G3" s="34"/>
      <c r="H3" s="34"/>
      <c r="I3" s="34"/>
      <c r="J3" s="34"/>
      <c r="K3" s="45" t="s">
        <v>2</v>
      </c>
    </row>
    <row r="4" s="25" customFormat="1" ht="24" customHeight="1" spans="1:11">
      <c r="A4" s="35" t="s">
        <v>3</v>
      </c>
      <c r="B4" s="36" t="s">
        <v>4</v>
      </c>
      <c r="C4" s="37"/>
      <c r="D4" s="38"/>
      <c r="E4" s="35" t="s">
        <v>5</v>
      </c>
      <c r="F4" s="35"/>
      <c r="G4" s="35"/>
      <c r="H4" s="35" t="s">
        <v>6</v>
      </c>
      <c r="I4" s="35"/>
      <c r="J4" s="35"/>
      <c r="K4" s="35" t="s">
        <v>7</v>
      </c>
    </row>
    <row r="5" s="25" customFormat="1" ht="24" customHeight="1" spans="1:11">
      <c r="A5" s="35"/>
      <c r="B5" s="35" t="s">
        <v>8</v>
      </c>
      <c r="C5" s="35" t="s">
        <v>9</v>
      </c>
      <c r="D5" s="35" t="s">
        <v>10</v>
      </c>
      <c r="E5" s="35" t="s">
        <v>8</v>
      </c>
      <c r="F5" s="35" t="s">
        <v>9</v>
      </c>
      <c r="G5" s="35" t="s">
        <v>10</v>
      </c>
      <c r="H5" s="35" t="s">
        <v>8</v>
      </c>
      <c r="I5" s="35" t="s">
        <v>9</v>
      </c>
      <c r="J5" s="35" t="s">
        <v>10</v>
      </c>
      <c r="K5" s="35"/>
    </row>
    <row r="6" s="26" customFormat="1" ht="24" customHeight="1" spans="1:11">
      <c r="A6" s="39" t="s">
        <v>11</v>
      </c>
      <c r="B6" s="40">
        <f>C6+D6</f>
        <v>165</v>
      </c>
      <c r="C6" s="40">
        <v>125</v>
      </c>
      <c r="D6" s="40">
        <v>40</v>
      </c>
      <c r="E6" s="40">
        <f>F6+G6</f>
        <v>13.2</v>
      </c>
      <c r="F6" s="40">
        <f>C6*800/10000</f>
        <v>10</v>
      </c>
      <c r="G6" s="40">
        <f>D6*800/10000</f>
        <v>3.2</v>
      </c>
      <c r="H6" s="40">
        <f>ROUND(I6+J6,2)</f>
        <v>10.56</v>
      </c>
      <c r="I6" s="46">
        <f>ROUND(F6*0.8,2)</f>
        <v>8</v>
      </c>
      <c r="J6" s="46">
        <f>ROUND(G6*0.8,2)</f>
        <v>2.56</v>
      </c>
      <c r="K6" s="40" t="s">
        <v>12</v>
      </c>
    </row>
    <row r="7" s="27" customFormat="1" ht="24" customHeight="1" spans="1:11">
      <c r="A7" s="41" t="s">
        <v>13</v>
      </c>
      <c r="B7" s="40">
        <f t="shared" ref="B7:B10" si="0">C7+D7</f>
        <v>40437</v>
      </c>
      <c r="C7" s="40">
        <v>28120</v>
      </c>
      <c r="D7" s="40">
        <v>12317</v>
      </c>
      <c r="E7" s="42">
        <f t="shared" ref="E7:E10" si="1">F7+G7</f>
        <v>3234.96</v>
      </c>
      <c r="F7" s="40">
        <f t="shared" ref="F7:F10" si="2">C7*800/10000</f>
        <v>2249.6</v>
      </c>
      <c r="G7" s="40">
        <f t="shared" ref="G7:G10" si="3">D7*800/10000</f>
        <v>985.36</v>
      </c>
      <c r="H7" s="40">
        <f t="shared" ref="H7:H10" si="4">ROUND(I7+J7,2)</f>
        <v>2587.97</v>
      </c>
      <c r="I7" s="46">
        <f t="shared" ref="I7:I10" si="5">ROUND(F7*0.8,2)</f>
        <v>1799.68</v>
      </c>
      <c r="J7" s="46">
        <f t="shared" ref="J7:J10" si="6">ROUND(G7*0.8,2)</f>
        <v>788.29</v>
      </c>
      <c r="K7" s="47"/>
    </row>
    <row r="8" s="27" customFormat="1" ht="24" customHeight="1" spans="1:11">
      <c r="A8" s="41" t="s">
        <v>14</v>
      </c>
      <c r="B8" s="40">
        <f t="shared" si="0"/>
        <v>15498</v>
      </c>
      <c r="C8" s="40">
        <v>10958</v>
      </c>
      <c r="D8" s="40">
        <v>4540</v>
      </c>
      <c r="E8" s="42">
        <f t="shared" si="1"/>
        <v>1239.84</v>
      </c>
      <c r="F8" s="40">
        <f t="shared" si="2"/>
        <v>876.64</v>
      </c>
      <c r="G8" s="40">
        <f t="shared" si="3"/>
        <v>363.2</v>
      </c>
      <c r="H8" s="40">
        <f t="shared" si="4"/>
        <v>991.87</v>
      </c>
      <c r="I8" s="46">
        <f t="shared" si="5"/>
        <v>701.31</v>
      </c>
      <c r="J8" s="46">
        <f t="shared" si="6"/>
        <v>290.56</v>
      </c>
      <c r="K8" s="47"/>
    </row>
    <row r="9" s="27" customFormat="1" ht="24" customHeight="1" spans="1:11">
      <c r="A9" s="41" t="s">
        <v>15</v>
      </c>
      <c r="B9" s="40">
        <f t="shared" si="0"/>
        <v>43527</v>
      </c>
      <c r="C9" s="40">
        <v>30737</v>
      </c>
      <c r="D9" s="40">
        <v>12790</v>
      </c>
      <c r="E9" s="42">
        <f t="shared" si="1"/>
        <v>3482.16</v>
      </c>
      <c r="F9" s="40">
        <f t="shared" si="2"/>
        <v>2458.96</v>
      </c>
      <c r="G9" s="40">
        <f t="shared" si="3"/>
        <v>1023.2</v>
      </c>
      <c r="H9" s="40">
        <f t="shared" si="4"/>
        <v>2785.73</v>
      </c>
      <c r="I9" s="46">
        <f t="shared" si="5"/>
        <v>1967.17</v>
      </c>
      <c r="J9" s="46">
        <f t="shared" si="6"/>
        <v>818.56</v>
      </c>
      <c r="K9" s="47"/>
    </row>
    <row r="10" s="27" customFormat="1" ht="24" customHeight="1" spans="1:11">
      <c r="A10" s="41" t="s">
        <v>16</v>
      </c>
      <c r="B10" s="40">
        <f t="shared" si="0"/>
        <v>24533</v>
      </c>
      <c r="C10" s="40">
        <v>17478</v>
      </c>
      <c r="D10" s="40">
        <v>7055</v>
      </c>
      <c r="E10" s="42">
        <f t="shared" si="1"/>
        <v>1962.64</v>
      </c>
      <c r="F10" s="40">
        <f t="shared" si="2"/>
        <v>1398.24</v>
      </c>
      <c r="G10" s="40">
        <f t="shared" si="3"/>
        <v>564.4</v>
      </c>
      <c r="H10" s="40">
        <f t="shared" si="4"/>
        <v>1570.11</v>
      </c>
      <c r="I10" s="46">
        <f t="shared" si="5"/>
        <v>1118.59</v>
      </c>
      <c r="J10" s="46">
        <f t="shared" si="6"/>
        <v>451.52</v>
      </c>
      <c r="K10" s="47"/>
    </row>
    <row r="11" s="28" customFormat="1" ht="23" customHeight="1" spans="1:11">
      <c r="A11" s="43" t="s">
        <v>8</v>
      </c>
      <c r="B11" s="44">
        <f>SUM(B6:B10)</f>
        <v>124160</v>
      </c>
      <c r="C11" s="44">
        <f t="shared" ref="C11:J11" si="7">SUM(C6:C10)</f>
        <v>87418</v>
      </c>
      <c r="D11" s="44">
        <f t="shared" si="7"/>
        <v>36742</v>
      </c>
      <c r="E11" s="43">
        <f t="shared" si="7"/>
        <v>9932.8</v>
      </c>
      <c r="F11" s="43">
        <f t="shared" si="7"/>
        <v>6993.44</v>
      </c>
      <c r="G11" s="43">
        <f t="shared" si="7"/>
        <v>2939.36</v>
      </c>
      <c r="H11" s="43">
        <f t="shared" si="7"/>
        <v>7946.24</v>
      </c>
      <c r="I11" s="43">
        <f t="shared" si="7"/>
        <v>5594.75</v>
      </c>
      <c r="J11" s="43">
        <f t="shared" si="7"/>
        <v>2351.49</v>
      </c>
      <c r="K11" s="48"/>
    </row>
  </sheetData>
  <mergeCells count="7">
    <mergeCell ref="A2:K2"/>
    <mergeCell ref="G3:J3"/>
    <mergeCell ref="B4:D4"/>
    <mergeCell ref="E4:G4"/>
    <mergeCell ref="H4:J4"/>
    <mergeCell ref="A4:A5"/>
    <mergeCell ref="K4:K5"/>
  </mergeCells>
  <printOptions horizontalCentered="1"/>
  <pageMargins left="0.751388888888889" right="0.751388888888889" top="1" bottom="1" header="0.511805555555556" footer="0.511805555555556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6"/>
  <sheetViews>
    <sheetView zoomScale="70" zoomScaleNormal="70" workbookViewId="0">
      <selection activeCell="R9" sqref="R9"/>
    </sheetView>
  </sheetViews>
  <sheetFormatPr defaultColWidth="9" defaultRowHeight="14.4"/>
  <cols>
    <col min="1" max="1" width="11.3796296296296" style="1" customWidth="1"/>
    <col min="2" max="2" width="10.8796296296296" style="1" customWidth="1"/>
    <col min="3" max="3" width="16.037037037037" style="1" customWidth="1"/>
    <col min="4" max="4" width="10.6944444444444" style="1" customWidth="1"/>
    <col min="5" max="5" width="15.0740740740741" style="1" customWidth="1"/>
    <col min="6" max="9" width="10.75" style="1" customWidth="1"/>
    <col min="10" max="14" width="8.62962962962963" style="1" customWidth="1"/>
    <col min="15" max="15" width="9.86111111111111" style="1" customWidth="1"/>
    <col min="16" max="23" width="8.62962962962963" style="1" customWidth="1"/>
    <col min="24" max="16384" width="9" style="1"/>
  </cols>
  <sheetData>
    <row r="1" s="1" customFormat="1" ht="30" customHeight="1" spans="1:2">
      <c r="A1" s="4" t="s">
        <v>17</v>
      </c>
      <c r="B1" s="5"/>
    </row>
    <row r="2" s="1" customFormat="1" ht="36.95" customHeight="1" spans="1:9">
      <c r="A2" s="6" t="s">
        <v>18</v>
      </c>
      <c r="B2" s="6"/>
      <c r="C2" s="6"/>
      <c r="D2" s="6"/>
      <c r="E2" s="6"/>
      <c r="F2" s="6"/>
      <c r="G2" s="6"/>
      <c r="H2" s="6"/>
      <c r="I2" s="6"/>
    </row>
    <row r="3" s="2" customFormat="1" ht="38" customHeight="1" spans="1:9">
      <c r="A3" s="7" t="s">
        <v>19</v>
      </c>
      <c r="B3" s="7"/>
      <c r="C3" s="8" t="s">
        <v>20</v>
      </c>
      <c r="D3" s="8"/>
      <c r="E3" s="8"/>
      <c r="F3" s="8"/>
      <c r="G3" s="8"/>
      <c r="H3" s="8"/>
      <c r="I3" s="8"/>
    </row>
    <row r="4" s="2" customFormat="1" ht="38" customHeight="1" spans="1:9">
      <c r="A4" s="9" t="s">
        <v>21</v>
      </c>
      <c r="B4" s="10" t="s">
        <v>22</v>
      </c>
      <c r="C4" s="11"/>
      <c r="D4" s="11"/>
      <c r="E4" s="11"/>
      <c r="F4" s="12"/>
      <c r="G4" s="7" t="s">
        <v>23</v>
      </c>
      <c r="H4" s="7"/>
      <c r="I4" s="7"/>
    </row>
    <row r="5" s="3" customFormat="1" ht="41" customHeight="1" spans="1:9">
      <c r="A5" s="13" t="s">
        <v>24</v>
      </c>
      <c r="B5" s="13"/>
      <c r="C5" s="13"/>
      <c r="D5" s="14" t="s">
        <v>25</v>
      </c>
      <c r="E5" s="15"/>
      <c r="F5" s="16"/>
      <c r="G5" s="16"/>
      <c r="H5" s="16"/>
      <c r="I5" s="16"/>
    </row>
    <row r="6" s="3" customFormat="1" ht="38" customHeight="1" spans="1:9">
      <c r="A6" s="17" t="s">
        <v>26</v>
      </c>
      <c r="B6" s="17"/>
      <c r="C6" s="17"/>
      <c r="D6" s="17" t="s">
        <v>27</v>
      </c>
      <c r="E6" s="17" t="s">
        <v>28</v>
      </c>
      <c r="F6" s="17" t="s">
        <v>29</v>
      </c>
      <c r="G6" s="17"/>
      <c r="H6" s="17"/>
      <c r="I6" s="17"/>
    </row>
    <row r="7" s="3" customFormat="1" ht="38" customHeight="1" spans="1:9">
      <c r="A7" s="17" t="s">
        <v>30</v>
      </c>
      <c r="B7" s="17" t="s">
        <v>31</v>
      </c>
      <c r="C7" s="17" t="s">
        <v>32</v>
      </c>
      <c r="D7" s="17" t="s">
        <v>33</v>
      </c>
      <c r="E7" s="17" t="s">
        <v>34</v>
      </c>
      <c r="F7" s="17" t="s">
        <v>35</v>
      </c>
      <c r="G7" s="17" t="s">
        <v>14</v>
      </c>
      <c r="H7" s="17" t="s">
        <v>15</v>
      </c>
      <c r="I7" s="17" t="s">
        <v>16</v>
      </c>
    </row>
    <row r="8" s="2" customFormat="1" ht="38" customHeight="1" spans="1:9">
      <c r="A8" s="18" t="s">
        <v>36</v>
      </c>
      <c r="B8" s="18" t="s">
        <v>37</v>
      </c>
      <c r="C8" s="18" t="s">
        <v>38</v>
      </c>
      <c r="D8" s="19">
        <v>87418</v>
      </c>
      <c r="E8" s="19">
        <v>125</v>
      </c>
      <c r="F8" s="19">
        <v>28120</v>
      </c>
      <c r="G8" s="19">
        <v>10958</v>
      </c>
      <c r="H8" s="19">
        <v>30737</v>
      </c>
      <c r="I8" s="19">
        <v>17478</v>
      </c>
    </row>
    <row r="9" s="1" customFormat="1" ht="38" customHeight="1" spans="1:9">
      <c r="A9" s="18" t="s">
        <v>36</v>
      </c>
      <c r="B9" s="18" t="s">
        <v>37</v>
      </c>
      <c r="C9" s="18" t="s">
        <v>39</v>
      </c>
      <c r="D9" s="19">
        <v>36742</v>
      </c>
      <c r="E9" s="19">
        <v>40</v>
      </c>
      <c r="F9" s="19">
        <v>12317</v>
      </c>
      <c r="G9" s="19">
        <v>4540</v>
      </c>
      <c r="H9" s="19">
        <v>12790</v>
      </c>
      <c r="I9" s="19">
        <v>7055</v>
      </c>
    </row>
    <row r="10" s="1" customFormat="1" ht="38" customHeight="1" spans="1:9">
      <c r="A10" s="20" t="s">
        <v>36</v>
      </c>
      <c r="B10" s="20" t="s">
        <v>40</v>
      </c>
      <c r="C10" s="20" t="s">
        <v>41</v>
      </c>
      <c r="D10" s="18">
        <v>1</v>
      </c>
      <c r="E10" s="18">
        <v>1</v>
      </c>
      <c r="F10" s="18">
        <v>1</v>
      </c>
      <c r="G10" s="18">
        <v>1</v>
      </c>
      <c r="H10" s="18">
        <v>1</v>
      </c>
      <c r="I10" s="18">
        <v>1</v>
      </c>
    </row>
    <row r="11" s="2" customFormat="1" ht="38" customHeight="1" spans="1:9">
      <c r="A11" s="20" t="s">
        <v>36</v>
      </c>
      <c r="B11" s="20" t="s">
        <v>42</v>
      </c>
      <c r="C11" s="20" t="s">
        <v>43</v>
      </c>
      <c r="D11" s="18">
        <v>1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</row>
    <row r="12" ht="27" customHeight="1" spans="1:9">
      <c r="A12" s="20" t="s">
        <v>36</v>
      </c>
      <c r="B12" s="20" t="s">
        <v>44</v>
      </c>
      <c r="C12" s="20" t="s">
        <v>45</v>
      </c>
      <c r="D12" s="21" t="s">
        <v>46</v>
      </c>
      <c r="E12" s="21" t="s">
        <v>46</v>
      </c>
      <c r="F12" s="21" t="s">
        <v>46</v>
      </c>
      <c r="G12" s="21" t="s">
        <v>46</v>
      </c>
      <c r="H12" s="21" t="s">
        <v>46</v>
      </c>
      <c r="I12" s="21" t="s">
        <v>46</v>
      </c>
    </row>
    <row r="13" ht="31.2" spans="1:9">
      <c r="A13" s="20" t="s">
        <v>47</v>
      </c>
      <c r="B13" s="20" t="s">
        <v>48</v>
      </c>
      <c r="C13" s="22" t="s">
        <v>49</v>
      </c>
      <c r="D13" s="23" t="s">
        <v>50</v>
      </c>
      <c r="E13" s="23" t="s">
        <v>50</v>
      </c>
      <c r="F13" s="23" t="s">
        <v>50</v>
      </c>
      <c r="G13" s="23" t="s">
        <v>50</v>
      </c>
      <c r="H13" s="23" t="s">
        <v>50</v>
      </c>
      <c r="I13" s="23" t="s">
        <v>50</v>
      </c>
    </row>
    <row r="14" ht="31.2" spans="1:9">
      <c r="A14" s="20" t="s">
        <v>47</v>
      </c>
      <c r="B14" s="20" t="s">
        <v>48</v>
      </c>
      <c r="C14" s="22" t="s">
        <v>51</v>
      </c>
      <c r="D14" s="23">
        <v>1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</row>
    <row r="15" ht="31.2" spans="1:9">
      <c r="A15" s="20" t="s">
        <v>52</v>
      </c>
      <c r="B15" s="20" t="s">
        <v>53</v>
      </c>
      <c r="C15" s="22" t="s">
        <v>54</v>
      </c>
      <c r="D15" s="23" t="s">
        <v>55</v>
      </c>
      <c r="E15" s="23" t="s">
        <v>55</v>
      </c>
      <c r="F15" s="23" t="s">
        <v>55</v>
      </c>
      <c r="G15" s="23" t="s">
        <v>55</v>
      </c>
      <c r="H15" s="23" t="s">
        <v>55</v>
      </c>
      <c r="I15" s="23" t="s">
        <v>55</v>
      </c>
    </row>
    <row r="16" ht="31.2" spans="1:9">
      <c r="A16" s="20" t="s">
        <v>52</v>
      </c>
      <c r="B16" s="20" t="s">
        <v>53</v>
      </c>
      <c r="C16" s="22" t="s">
        <v>56</v>
      </c>
      <c r="D16" s="23" t="s">
        <v>55</v>
      </c>
      <c r="E16" s="23" t="s">
        <v>55</v>
      </c>
      <c r="F16" s="23" t="s">
        <v>55</v>
      </c>
      <c r="G16" s="23" t="s">
        <v>55</v>
      </c>
      <c r="H16" s="23" t="s">
        <v>55</v>
      </c>
      <c r="I16" s="23" t="s">
        <v>55</v>
      </c>
    </row>
  </sheetData>
  <mergeCells count="9">
    <mergeCell ref="A2:I2"/>
    <mergeCell ref="A3:B3"/>
    <mergeCell ref="C3:I3"/>
    <mergeCell ref="B4:F4"/>
    <mergeCell ref="G4:I4"/>
    <mergeCell ref="A5:C5"/>
    <mergeCell ref="D5:I5"/>
    <mergeCell ref="A6:C6"/>
    <mergeCell ref="F6:I6"/>
  </mergeCells>
  <printOptions horizontalCentered="1"/>
  <pageMargins left="0.751388888888889" right="0.751388888888889" top="1" bottom="1" header="0.511805555555556" footer="0.51180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张赛华</dc:creator>
  <dcterms:created xsi:type="dcterms:W3CDTF">2020-02-25T02:37:00Z</dcterms:created>
  <dcterms:modified xsi:type="dcterms:W3CDTF">2020-03-03T08:20:11Z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