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分配表" sheetId="1" r:id="rId1"/>
  </sheets>
  <calcPr calcId="144525" concurrentCalc="0"/>
</workbook>
</file>

<file path=xl/sharedStrings.xml><?xml version="1.0" encoding="utf-8"?>
<sst xmlns="http://schemas.openxmlformats.org/spreadsheetml/2006/main" count="35">
  <si>
    <t>附件1</t>
  </si>
  <si>
    <t>2019年第二批普通高中建档立卡贫困户学生生活费补助资金分配表</t>
  </si>
  <si>
    <t xml:space="preserve">         单位：人、万元</t>
  </si>
  <si>
    <t>县（市、学校）</t>
  </si>
  <si>
    <t>学校名称</t>
  </si>
  <si>
    <t>2019年春季学期</t>
  </si>
  <si>
    <t>2019年秋季学期</t>
  </si>
  <si>
    <t>2019年春秋两季普通高中建档立卡贫困户
学生补助资金</t>
  </si>
  <si>
    <t>已下达资金</t>
  </si>
  <si>
    <t>本次下达资金合计</t>
  </si>
  <si>
    <t>建档立卡学生补助人数</t>
  </si>
  <si>
    <t>补助资金</t>
  </si>
  <si>
    <t>省级</t>
  </si>
  <si>
    <t>州级</t>
  </si>
  <si>
    <t>县级</t>
  </si>
  <si>
    <t>合计</t>
  </si>
  <si>
    <t>德宏州民族第一中学</t>
  </si>
  <si>
    <t>德宏州师范高等专科学校
（天成中学）</t>
  </si>
  <si>
    <t>芒市</t>
  </si>
  <si>
    <t>其中：芒市第一中学</t>
  </si>
  <si>
    <t>其中：芒市国际学校</t>
  </si>
  <si>
    <t>其中：黄冈启明综合高中</t>
  </si>
  <si>
    <t>小计</t>
  </si>
  <si>
    <t>梁河县</t>
  </si>
  <si>
    <t>梁河县中学</t>
  </si>
  <si>
    <t>盈江县</t>
  </si>
  <si>
    <t>盈江县第一高级中学</t>
  </si>
  <si>
    <t>盈江县民族完全中学</t>
  </si>
  <si>
    <t>陇川县</t>
  </si>
  <si>
    <t>陇川县第一中学</t>
  </si>
  <si>
    <t>瑞丽市</t>
  </si>
  <si>
    <t>其中：瑞丽一中</t>
  </si>
  <si>
    <t>其中：畹町中学</t>
  </si>
  <si>
    <t>其中：瑞丽三中</t>
  </si>
  <si>
    <t>注：1.各县（市）普通高中建档立卡户在校学生全覆盖。2.此表数据按照2018年秋季学期建档立卡学生数据统计。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</si>
</sst>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color theme="1"/>
      <name val="方正仿宋_GBK"/>
      <charset val="134"/>
    </font>
    <font>
      <sz val="12"/>
      <name val="方正仿宋_GBK"/>
      <charset val="134"/>
    </font>
    <font>
      <b/>
      <sz val="12"/>
      <color theme="1"/>
      <name val="方正仿宋_GBK"/>
      <charset val="134"/>
    </font>
    <font>
      <b/>
      <sz val="12"/>
      <name val="方正仿宋_GBK"/>
      <charset val="134"/>
    </font>
    <font>
      <sz val="12"/>
      <color theme="1"/>
      <name val="方正仿宋_GBK"/>
      <charset val="134"/>
    </font>
    <font>
      <sz val="12"/>
      <name val="仿宋_GB2312"/>
      <charset val="134"/>
    </font>
    <font>
      <b/>
      <sz val="11"/>
      <name val="方正仿宋_GBK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9" fillId="21" borderId="13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23"/>
  <sheetViews>
    <sheetView tabSelected="1" workbookViewId="0">
      <selection activeCell="A2" sqref="A2:O2"/>
    </sheetView>
  </sheetViews>
  <sheetFormatPr defaultColWidth="9" defaultRowHeight="13.5"/>
  <cols>
    <col min="1" max="1" width="21.6333333333333" customWidth="1"/>
    <col min="2" max="2" width="31" style="4" customWidth="1"/>
    <col min="3" max="6" width="13.5" customWidth="1"/>
    <col min="7" max="7" width="10.6666666666667" customWidth="1"/>
    <col min="8" max="8" width="9.63333333333333" customWidth="1"/>
    <col min="9" max="9" width="10.4416666666667" style="5" customWidth="1"/>
    <col min="10" max="10" width="10.5" customWidth="1"/>
    <col min="11" max="12" width="9.25" customWidth="1"/>
    <col min="13" max="13" width="10.1333333333333" customWidth="1"/>
    <col min="14" max="14" width="10.225"/>
  </cols>
  <sheetData>
    <row r="1" ht="14.25" spans="1:1">
      <c r="A1" s="6" t="s">
        <v>0</v>
      </c>
    </row>
    <row r="2" ht="51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23" customHeight="1" spans="1:15">
      <c r="A3" s="8"/>
      <c r="B3" s="8"/>
      <c r="C3" s="8"/>
      <c r="D3" s="8"/>
      <c r="E3" s="8"/>
      <c r="F3" s="8"/>
      <c r="G3" s="9"/>
      <c r="H3" s="9"/>
      <c r="I3" s="9"/>
      <c r="J3" s="28" t="s">
        <v>2</v>
      </c>
      <c r="K3" s="28"/>
      <c r="L3" s="28"/>
      <c r="M3" s="28"/>
      <c r="N3" s="28"/>
      <c r="O3" s="28"/>
    </row>
    <row r="4" s="1" customFormat="1" ht="40" customHeight="1" spans="1:15">
      <c r="A4" s="10" t="s">
        <v>3</v>
      </c>
      <c r="B4" s="11" t="s">
        <v>4</v>
      </c>
      <c r="C4" s="12" t="s">
        <v>5</v>
      </c>
      <c r="D4" s="13"/>
      <c r="E4" s="12" t="s">
        <v>6</v>
      </c>
      <c r="F4" s="14"/>
      <c r="G4" s="10" t="s">
        <v>7</v>
      </c>
      <c r="H4" s="10"/>
      <c r="I4" s="10"/>
      <c r="J4" s="10"/>
      <c r="K4" s="29" t="s">
        <v>8</v>
      </c>
      <c r="L4" s="30"/>
      <c r="M4" s="10" t="s">
        <v>9</v>
      </c>
      <c r="N4" s="10"/>
      <c r="O4" s="10"/>
    </row>
    <row r="5" s="1" customFormat="1" ht="34.5" customHeight="1" spans="1:15">
      <c r="A5" s="10"/>
      <c r="B5" s="11"/>
      <c r="C5" s="11" t="s">
        <v>10</v>
      </c>
      <c r="D5" s="11" t="s">
        <v>11</v>
      </c>
      <c r="E5" s="11" t="s">
        <v>10</v>
      </c>
      <c r="F5" s="11" t="s">
        <v>11</v>
      </c>
      <c r="G5" s="15" t="s">
        <v>12</v>
      </c>
      <c r="H5" s="16" t="s">
        <v>13</v>
      </c>
      <c r="I5" s="10" t="s">
        <v>14</v>
      </c>
      <c r="J5" s="10" t="s">
        <v>15</v>
      </c>
      <c r="K5" s="10" t="s">
        <v>12</v>
      </c>
      <c r="L5" s="10" t="s">
        <v>13</v>
      </c>
      <c r="M5" s="10" t="s">
        <v>12</v>
      </c>
      <c r="N5" s="10" t="s">
        <v>13</v>
      </c>
      <c r="O5" s="10" t="s">
        <v>15</v>
      </c>
    </row>
    <row r="6" s="2" customFormat="1" ht="20" customHeight="1" spans="1:15">
      <c r="A6" s="17" t="s">
        <v>13</v>
      </c>
      <c r="B6" s="18" t="s">
        <v>16</v>
      </c>
      <c r="C6" s="19">
        <v>114</v>
      </c>
      <c r="D6" s="20">
        <v>14.25</v>
      </c>
      <c r="E6" s="19">
        <v>96</v>
      </c>
      <c r="F6" s="20">
        <v>12</v>
      </c>
      <c r="G6" s="20">
        <v>13.13</v>
      </c>
      <c r="H6" s="20">
        <v>13.12</v>
      </c>
      <c r="I6" s="23"/>
      <c r="J6" s="23">
        <f>SUM(I6+H6+G6)</f>
        <v>26.25</v>
      </c>
      <c r="K6" s="23">
        <v>12.54</v>
      </c>
      <c r="L6" s="23">
        <v>12.54</v>
      </c>
      <c r="M6" s="23">
        <v>0.59</v>
      </c>
      <c r="N6" s="20">
        <v>0.58</v>
      </c>
      <c r="O6" s="23">
        <f>SUM(N6+M6)</f>
        <v>1.17</v>
      </c>
    </row>
    <row r="7" s="2" customFormat="1" ht="31" customHeight="1" spans="1:15">
      <c r="A7" s="17"/>
      <c r="B7" s="21" t="s">
        <v>17</v>
      </c>
      <c r="C7" s="19">
        <v>2</v>
      </c>
      <c r="D7" s="20">
        <v>0.25</v>
      </c>
      <c r="E7" s="19">
        <v>2</v>
      </c>
      <c r="F7" s="20">
        <v>0.25</v>
      </c>
      <c r="G7" s="20">
        <v>0.25</v>
      </c>
      <c r="H7" s="20">
        <v>0.25</v>
      </c>
      <c r="I7" s="23"/>
      <c r="J7" s="23">
        <f t="shared" ref="J7:J20" si="0">SUM(I7+H7+G7)</f>
        <v>0.5</v>
      </c>
      <c r="K7" s="23">
        <v>0.22</v>
      </c>
      <c r="L7" s="23">
        <v>0.22</v>
      </c>
      <c r="M7" s="23">
        <v>0.03</v>
      </c>
      <c r="N7" s="20">
        <v>0.03</v>
      </c>
      <c r="O7" s="23">
        <f t="shared" ref="O7:O20" si="1">SUM(N7+M7)</f>
        <v>0.06</v>
      </c>
    </row>
    <row r="8" s="2" customFormat="1" ht="20" customHeight="1" spans="1:15">
      <c r="A8" s="10" t="s">
        <v>18</v>
      </c>
      <c r="B8" s="18" t="s">
        <v>19</v>
      </c>
      <c r="C8" s="19">
        <v>192</v>
      </c>
      <c r="D8" s="20">
        <v>24</v>
      </c>
      <c r="E8" s="19">
        <v>204</v>
      </c>
      <c r="F8" s="20">
        <v>25.5</v>
      </c>
      <c r="G8" s="20">
        <v>24.75</v>
      </c>
      <c r="H8" s="20"/>
      <c r="I8" s="23">
        <v>24.75</v>
      </c>
      <c r="J8" s="23">
        <f t="shared" si="0"/>
        <v>49.5</v>
      </c>
      <c r="K8" s="23">
        <v>21.12</v>
      </c>
      <c r="L8" s="23"/>
      <c r="M8" s="23">
        <v>3.63</v>
      </c>
      <c r="N8" s="20"/>
      <c r="O8" s="23">
        <f t="shared" si="1"/>
        <v>3.63</v>
      </c>
    </row>
    <row r="9" s="2" customFormat="1" ht="20" customHeight="1" spans="1:15">
      <c r="A9" s="10"/>
      <c r="B9" s="18" t="s">
        <v>20</v>
      </c>
      <c r="C9" s="19">
        <v>64</v>
      </c>
      <c r="D9" s="20">
        <v>8</v>
      </c>
      <c r="E9" s="19">
        <v>44</v>
      </c>
      <c r="F9" s="20">
        <v>5.5</v>
      </c>
      <c r="G9" s="20">
        <v>6.75</v>
      </c>
      <c r="H9" s="20"/>
      <c r="I9" s="23">
        <v>6.75</v>
      </c>
      <c r="J9" s="23">
        <f t="shared" si="0"/>
        <v>13.5</v>
      </c>
      <c r="K9" s="23">
        <v>7.04</v>
      </c>
      <c r="L9" s="23"/>
      <c r="M9" s="23">
        <v>-0.29</v>
      </c>
      <c r="N9" s="20"/>
      <c r="O9" s="23">
        <f t="shared" si="1"/>
        <v>-0.29</v>
      </c>
    </row>
    <row r="10" s="2" customFormat="1" ht="20" customHeight="1" spans="1:15">
      <c r="A10" s="10"/>
      <c r="B10" s="18" t="s">
        <v>21</v>
      </c>
      <c r="C10" s="19">
        <v>16</v>
      </c>
      <c r="D10" s="20">
        <v>2</v>
      </c>
      <c r="E10" s="19">
        <v>11</v>
      </c>
      <c r="F10" s="20">
        <v>1.38</v>
      </c>
      <c r="G10" s="20">
        <v>1.69</v>
      </c>
      <c r="H10" s="20">
        <v>1.69</v>
      </c>
      <c r="I10" s="23"/>
      <c r="J10" s="23">
        <f t="shared" si="0"/>
        <v>3.38</v>
      </c>
      <c r="K10" s="23">
        <v>1.76</v>
      </c>
      <c r="L10" s="23">
        <v>1.75</v>
      </c>
      <c r="M10" s="23">
        <v>-0.07</v>
      </c>
      <c r="N10" s="20">
        <v>-0.06</v>
      </c>
      <c r="O10" s="23">
        <f t="shared" si="1"/>
        <v>-0.13</v>
      </c>
    </row>
    <row r="11" s="3" customFormat="1" ht="20" customHeight="1" spans="1:15">
      <c r="A11" s="10"/>
      <c r="B11" s="17" t="s">
        <v>22</v>
      </c>
      <c r="C11" s="19">
        <f>SUM(C8+C9+C10)</f>
        <v>272</v>
      </c>
      <c r="D11" s="20">
        <f t="shared" ref="D11:O11" si="2">SUM(D8+D9+D10)</f>
        <v>34</v>
      </c>
      <c r="E11" s="19">
        <f t="shared" si="2"/>
        <v>259</v>
      </c>
      <c r="F11" s="20">
        <f t="shared" si="2"/>
        <v>32.38</v>
      </c>
      <c r="G11" s="20">
        <f t="shared" si="2"/>
        <v>33.19</v>
      </c>
      <c r="H11" s="20">
        <f t="shared" si="2"/>
        <v>1.69</v>
      </c>
      <c r="I11" s="20">
        <f t="shared" si="2"/>
        <v>31.5</v>
      </c>
      <c r="J11" s="23">
        <f t="shared" si="0"/>
        <v>66.38</v>
      </c>
      <c r="K11" s="20">
        <f t="shared" si="2"/>
        <v>29.92</v>
      </c>
      <c r="L11" s="20">
        <f t="shared" si="2"/>
        <v>1.75</v>
      </c>
      <c r="M11" s="20">
        <f t="shared" si="2"/>
        <v>3.27</v>
      </c>
      <c r="N11" s="20">
        <f t="shared" si="2"/>
        <v>-0.06</v>
      </c>
      <c r="O11" s="23">
        <f t="shared" si="1"/>
        <v>3.21</v>
      </c>
    </row>
    <row r="12" s="3" customFormat="1" ht="20" customHeight="1" spans="1:15">
      <c r="A12" s="10" t="s">
        <v>23</v>
      </c>
      <c r="B12" s="17" t="s">
        <v>24</v>
      </c>
      <c r="C12" s="19">
        <v>567</v>
      </c>
      <c r="D12" s="20">
        <v>70.87</v>
      </c>
      <c r="E12" s="19">
        <v>589</v>
      </c>
      <c r="F12" s="20">
        <v>73.63</v>
      </c>
      <c r="G12" s="20">
        <v>72.25</v>
      </c>
      <c r="H12" s="20"/>
      <c r="I12" s="23">
        <v>72.25</v>
      </c>
      <c r="J12" s="23">
        <f t="shared" si="0"/>
        <v>144.5</v>
      </c>
      <c r="K12" s="23">
        <v>62.36</v>
      </c>
      <c r="L12" s="23"/>
      <c r="M12" s="23">
        <v>9.89</v>
      </c>
      <c r="N12" s="20"/>
      <c r="O12" s="23">
        <f t="shared" si="1"/>
        <v>9.89</v>
      </c>
    </row>
    <row r="13" s="2" customFormat="1" ht="20" customHeight="1" spans="1:15">
      <c r="A13" s="10" t="s">
        <v>25</v>
      </c>
      <c r="B13" s="18" t="s">
        <v>26</v>
      </c>
      <c r="C13" s="19">
        <v>408</v>
      </c>
      <c r="D13" s="20">
        <v>51</v>
      </c>
      <c r="E13" s="19">
        <v>407</v>
      </c>
      <c r="F13" s="20">
        <v>50.88</v>
      </c>
      <c r="G13" s="20">
        <v>50.94</v>
      </c>
      <c r="H13" s="20"/>
      <c r="I13" s="23">
        <v>50.94</v>
      </c>
      <c r="J13" s="23">
        <f t="shared" si="0"/>
        <v>101.88</v>
      </c>
      <c r="K13" s="23">
        <v>44.88</v>
      </c>
      <c r="L13" s="23"/>
      <c r="M13" s="23">
        <v>6.05</v>
      </c>
      <c r="N13" s="20"/>
      <c r="O13" s="23">
        <f t="shared" si="1"/>
        <v>6.05</v>
      </c>
    </row>
    <row r="14" s="2" customFormat="1" ht="20" customHeight="1" spans="1:15">
      <c r="A14" s="10"/>
      <c r="B14" s="18" t="s">
        <v>27</v>
      </c>
      <c r="C14" s="19">
        <v>254</v>
      </c>
      <c r="D14" s="20">
        <v>31.75</v>
      </c>
      <c r="E14" s="19">
        <v>246</v>
      </c>
      <c r="F14" s="20">
        <v>30.75</v>
      </c>
      <c r="G14" s="20">
        <v>31.25</v>
      </c>
      <c r="H14" s="20"/>
      <c r="I14" s="23">
        <v>31.25</v>
      </c>
      <c r="J14" s="23">
        <f t="shared" si="0"/>
        <v>62.5</v>
      </c>
      <c r="K14" s="23">
        <v>27.94</v>
      </c>
      <c r="L14" s="23"/>
      <c r="M14" s="23">
        <v>3.31</v>
      </c>
      <c r="N14" s="20"/>
      <c r="O14" s="23">
        <f t="shared" si="1"/>
        <v>3.31</v>
      </c>
    </row>
    <row r="15" s="3" customFormat="1" ht="20" customHeight="1" spans="1:15">
      <c r="A15" s="10"/>
      <c r="B15" s="17" t="s">
        <v>22</v>
      </c>
      <c r="C15" s="22">
        <f>SUM(C13+C14)</f>
        <v>662</v>
      </c>
      <c r="D15" s="23">
        <f t="shared" ref="D15:O15" si="3">SUM(D13+D14)</f>
        <v>82.75</v>
      </c>
      <c r="E15" s="22">
        <f t="shared" si="3"/>
        <v>653</v>
      </c>
      <c r="F15" s="23">
        <f t="shared" si="3"/>
        <v>81.63</v>
      </c>
      <c r="G15" s="23">
        <f t="shared" si="3"/>
        <v>82.19</v>
      </c>
      <c r="H15" s="23">
        <f t="shared" si="3"/>
        <v>0</v>
      </c>
      <c r="I15" s="23">
        <f t="shared" si="3"/>
        <v>82.19</v>
      </c>
      <c r="J15" s="23">
        <f t="shared" si="0"/>
        <v>164.38</v>
      </c>
      <c r="K15" s="23">
        <f t="shared" si="3"/>
        <v>72.82</v>
      </c>
      <c r="L15" s="23">
        <f t="shared" si="3"/>
        <v>0</v>
      </c>
      <c r="M15" s="23">
        <f t="shared" si="3"/>
        <v>9.36</v>
      </c>
      <c r="N15" s="23">
        <f t="shared" si="3"/>
        <v>0</v>
      </c>
      <c r="O15" s="23">
        <f t="shared" si="1"/>
        <v>9.36</v>
      </c>
    </row>
    <row r="16" s="3" customFormat="1" ht="20" customHeight="1" spans="1:15">
      <c r="A16" s="10" t="s">
        <v>28</v>
      </c>
      <c r="B16" s="10" t="s">
        <v>29</v>
      </c>
      <c r="C16" s="19">
        <v>418</v>
      </c>
      <c r="D16" s="20">
        <v>52.25</v>
      </c>
      <c r="E16" s="19">
        <v>452</v>
      </c>
      <c r="F16" s="20">
        <v>56.5</v>
      </c>
      <c r="G16" s="20">
        <v>54.38</v>
      </c>
      <c r="H16" s="20"/>
      <c r="I16" s="23">
        <v>54.37</v>
      </c>
      <c r="J16" s="23">
        <f t="shared" si="0"/>
        <v>108.75</v>
      </c>
      <c r="K16" s="23">
        <v>45.98</v>
      </c>
      <c r="L16" s="23"/>
      <c r="M16" s="23">
        <v>8.4</v>
      </c>
      <c r="N16" s="20"/>
      <c r="O16" s="23">
        <f t="shared" si="1"/>
        <v>8.4</v>
      </c>
    </row>
    <row r="17" s="2" customFormat="1" ht="20" customHeight="1" spans="1:15">
      <c r="A17" s="10" t="s">
        <v>30</v>
      </c>
      <c r="B17" s="18" t="s">
        <v>31</v>
      </c>
      <c r="C17" s="19">
        <v>191</v>
      </c>
      <c r="D17" s="20">
        <v>23.88</v>
      </c>
      <c r="E17" s="19">
        <v>180</v>
      </c>
      <c r="F17" s="20">
        <v>22.5</v>
      </c>
      <c r="G17" s="20">
        <v>23.19</v>
      </c>
      <c r="H17" s="20"/>
      <c r="I17" s="23">
        <v>23.19</v>
      </c>
      <c r="J17" s="23">
        <f t="shared" si="0"/>
        <v>46.38</v>
      </c>
      <c r="K17" s="23">
        <v>21.01</v>
      </c>
      <c r="L17" s="23"/>
      <c r="M17" s="23">
        <v>2.18</v>
      </c>
      <c r="N17" s="20"/>
      <c r="O17" s="23">
        <f t="shared" si="1"/>
        <v>2.18</v>
      </c>
    </row>
    <row r="18" s="2" customFormat="1" ht="20" customHeight="1" spans="1:15">
      <c r="A18" s="10"/>
      <c r="B18" s="18" t="s">
        <v>32</v>
      </c>
      <c r="C18" s="19">
        <v>62</v>
      </c>
      <c r="D18" s="20">
        <v>7.75</v>
      </c>
      <c r="E18" s="19">
        <v>63</v>
      </c>
      <c r="F18" s="20">
        <v>7.86</v>
      </c>
      <c r="G18" s="20">
        <v>7.8</v>
      </c>
      <c r="H18" s="20"/>
      <c r="I18" s="23">
        <v>7.81</v>
      </c>
      <c r="J18" s="23">
        <f t="shared" si="0"/>
        <v>15.61</v>
      </c>
      <c r="K18" s="23">
        <v>6.82</v>
      </c>
      <c r="L18" s="23"/>
      <c r="M18" s="23">
        <v>0.99</v>
      </c>
      <c r="N18" s="20"/>
      <c r="O18" s="23">
        <f t="shared" si="1"/>
        <v>0.99</v>
      </c>
    </row>
    <row r="19" s="2" customFormat="1" ht="20" customHeight="1" spans="1:15">
      <c r="A19" s="10"/>
      <c r="B19" s="18" t="s">
        <v>33</v>
      </c>
      <c r="C19" s="19">
        <v>23</v>
      </c>
      <c r="D19" s="20">
        <v>2.88</v>
      </c>
      <c r="E19" s="19">
        <v>41</v>
      </c>
      <c r="F19" s="20">
        <v>5.13</v>
      </c>
      <c r="G19" s="20">
        <v>4</v>
      </c>
      <c r="H19" s="20"/>
      <c r="I19" s="23">
        <v>4.01</v>
      </c>
      <c r="J19" s="23">
        <f t="shared" si="0"/>
        <v>8.01</v>
      </c>
      <c r="K19" s="23">
        <v>2.54</v>
      </c>
      <c r="L19" s="23"/>
      <c r="M19" s="23">
        <v>1.46</v>
      </c>
      <c r="N19" s="20"/>
      <c r="O19" s="23">
        <f t="shared" si="1"/>
        <v>1.46</v>
      </c>
    </row>
    <row r="20" s="3" customFormat="1" ht="20" customHeight="1" spans="1:15">
      <c r="A20" s="10"/>
      <c r="B20" s="24" t="s">
        <v>22</v>
      </c>
      <c r="C20" s="19">
        <f>SUM(C17+C18+C19)</f>
        <v>276</v>
      </c>
      <c r="D20" s="20">
        <f t="shared" ref="D20:O20" si="4">SUM(D17+D18+D19)</f>
        <v>34.51</v>
      </c>
      <c r="E20" s="19">
        <f t="shared" si="4"/>
        <v>284</v>
      </c>
      <c r="F20" s="20">
        <f t="shared" si="4"/>
        <v>35.49</v>
      </c>
      <c r="G20" s="20">
        <f t="shared" si="4"/>
        <v>34.99</v>
      </c>
      <c r="H20" s="20">
        <f t="shared" si="4"/>
        <v>0</v>
      </c>
      <c r="I20" s="20">
        <f t="shared" si="4"/>
        <v>35.01</v>
      </c>
      <c r="J20" s="23">
        <f t="shared" si="0"/>
        <v>70</v>
      </c>
      <c r="K20" s="20">
        <f t="shared" si="4"/>
        <v>30.37</v>
      </c>
      <c r="L20" s="20">
        <f t="shared" si="4"/>
        <v>0</v>
      </c>
      <c r="M20" s="20">
        <f t="shared" si="4"/>
        <v>4.63</v>
      </c>
      <c r="N20" s="20">
        <f t="shared" si="4"/>
        <v>0</v>
      </c>
      <c r="O20" s="23">
        <f t="shared" si="1"/>
        <v>4.63</v>
      </c>
    </row>
    <row r="21" s="3" customFormat="1" ht="20" customHeight="1" spans="1:15">
      <c r="A21" s="24" t="s">
        <v>15</v>
      </c>
      <c r="B21" s="24"/>
      <c r="C21" s="25">
        <f t="shared" ref="C21:H21" si="5">C6+C7+C11+C12+C15+C16+C20</f>
        <v>2311</v>
      </c>
      <c r="D21" s="26">
        <f t="shared" si="5"/>
        <v>288.88</v>
      </c>
      <c r="E21" s="25">
        <f t="shared" si="5"/>
        <v>2335</v>
      </c>
      <c r="F21" s="26">
        <f t="shared" si="5"/>
        <v>291.88</v>
      </c>
      <c r="G21" s="26">
        <f t="shared" si="5"/>
        <v>290.38</v>
      </c>
      <c r="H21" s="26">
        <f t="shared" si="5"/>
        <v>15.06</v>
      </c>
      <c r="I21" s="26">
        <f t="shared" ref="I21:O21" si="6">I6+I7+I11+I12+I15+I16+I20</f>
        <v>275.32</v>
      </c>
      <c r="J21" s="26">
        <f t="shared" si="6"/>
        <v>580.76</v>
      </c>
      <c r="K21" s="26">
        <f t="shared" si="6"/>
        <v>254.21</v>
      </c>
      <c r="L21" s="26">
        <f t="shared" si="6"/>
        <v>14.51</v>
      </c>
      <c r="M21" s="26">
        <f t="shared" si="6"/>
        <v>36.17</v>
      </c>
      <c r="N21" s="26">
        <f t="shared" si="6"/>
        <v>0.55</v>
      </c>
      <c r="O21" s="26">
        <f t="shared" si="6"/>
        <v>36.72</v>
      </c>
    </row>
    <row r="22" s="2" customFormat="1" ht="33" customHeight="1" spans="1:15">
      <c r="A22" s="27" t="s">
        <v>34</v>
      </c>
      <c r="B22" s="27"/>
      <c r="C22" s="27"/>
      <c r="D22" s="27"/>
      <c r="E22" s="27"/>
      <c r="F22" s="27"/>
      <c r="G22" s="27"/>
      <c r="H22" s="27"/>
      <c r="I22" s="31"/>
      <c r="J22" s="27"/>
      <c r="K22" s="27"/>
      <c r="L22" s="27"/>
      <c r="M22" s="27"/>
      <c r="N22" s="27"/>
      <c r="O22" s="27"/>
    </row>
    <row r="23" spans="2:2">
      <c r="B23"/>
    </row>
  </sheetData>
  <mergeCells count="16">
    <mergeCell ref="A2:O2"/>
    <mergeCell ref="A3:C3"/>
    <mergeCell ref="J3:O3"/>
    <mergeCell ref="C4:D4"/>
    <mergeCell ref="E4:F4"/>
    <mergeCell ref="G4:J4"/>
    <mergeCell ref="K4:L4"/>
    <mergeCell ref="M4:O4"/>
    <mergeCell ref="A21:B21"/>
    <mergeCell ref="A22:O22"/>
    <mergeCell ref="A4:A5"/>
    <mergeCell ref="A6:A7"/>
    <mergeCell ref="A8:A11"/>
    <mergeCell ref="A13:A15"/>
    <mergeCell ref="A17:A20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scale="68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2020-01-04T05:12:16Z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